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58" documentId="13_ncr:1_{F6CB121F-512D-4AA6-A0C1-0FB36C537598}" xr6:coauthVersionLast="47" xr6:coauthVersionMax="47" xr10:uidLastSave="{93B50387-06EE-47D3-800F-86CA56F393D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9" i="6"/>
  <c r="I9" i="6"/>
  <c r="J9" i="6"/>
  <c r="L9"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<sst xmlns="http://schemas.openxmlformats.org/spreadsheetml/2006/main" count="178596" uniqueCount="39081">
  <si>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</si>
  <si>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</si>
  <si>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</si>
  <si>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</si>
  <si>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</si>
  <si>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</si>
  <si>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</si>
  <si>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</si>
  <si>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</si>
  <si>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</si>
  <si>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</si>
  <si>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</si>
  <si>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</si>
  <si>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</si>
  <si>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</si>
  <si>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</si>
  <si>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</si>
  <si>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</si>
  <si>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</si>
  <si>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</si>
  <si>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</si>
  <si>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</si>
  <si>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</si>
  <si>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</si>
  <si>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</si>
  <si>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</si>
  <si>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</si>
  <si>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</si>
  <si>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</si>
  <si>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</si>
  <si>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</si>
  <si>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</si>
  <si>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</si>
  <si>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</si>
  <si>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</si>
  <si>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</si>
  <si>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</si>
  <si>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</si>
  <si>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</si>
  <si>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</si>
  <si>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</si>
  <si>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</si>
  <si>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</si>
  <si>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</si>
  <si>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</si>
  <si>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</si>
  <si>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</si>
  <si>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</si>
  <si>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</si>
  <si>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</si>
  <si>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</si>
  <si>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</si>
  <si>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</si>
  <si>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</si>
  <si>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</si>
  <si>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</si>
  <si>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</si>
  <si>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</si>
  <si>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</si>
  <si>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</si>
  <si>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</si>
  <si>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</si>
  <si>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</si>
  <si>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</si>
  <si>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</si>
  <si>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</si>
  <si>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</si>
  <si>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</si>
  <si>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</si>
  <si>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</si>
  <si>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</si>
  <si>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</si>
  <si>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</si>
  <si>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</si>
  <si>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</si>
  <si>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</si>
  <si>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</si>
  <si>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</si>
  <si>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</si>
  <si>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</si>
  <si>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</si>
  <si>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</si>
  <si>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</si>
  <si>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</si>
  <si>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</si>
  <si>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</si>
  <si>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</si>
  <si>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</si>
  <si>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</si>
  <si>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</si>
  <si>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</si>
  <si>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</si>
  <si>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</si>
  <si>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</si>
  <si>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</si>
  <si>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</si>
  <si>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</si>
  <si>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</si>
  <si>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</si>
  <si>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</si>
  <si>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</si>
  <si>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</si>
  <si>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</si>
  <si>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</si>
  <si>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</si>
  <si>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</si>
  <si>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</si>
  <si>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</si>
  <si>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</si>
  <si>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</si>
  <si>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</si>
  <si>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</si>
  <si>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</si>
  <si>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</si>
  <si>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</si>
  <si>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</si>
  <si>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</si>
  <si>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</si>
  <si>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</si>
  <si>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</si>
  <si>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</si>
  <si>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</si>
  <si>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</si>
  <si>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</si>
  <si>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</si>
  <si>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</si>
  <si>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</si>
  <si>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</si>
  <si>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</si>
  <si>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</si>
  <si>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</si>
  <si>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</si>
  <si>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</si>
  <si>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</si>
  <si>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</si>
  <si>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</si>
  <si>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</si>
  <si>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</si>
  <si>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</si>
  <si>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</si>
  <si>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</si>
  <si>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</si>
  <si>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</si>
  <si>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</si>
  <si>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</si>
  <si>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</si>
  <si>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</si>
  <si>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</si>
  <si>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</si>
  <si>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</si>
  <si>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</si>
  <si>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</si>
  <si>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</si>
  <si>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</si>
  <si>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</si>
  <si>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</si>
  <si>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</si>
  <si>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</si>
  <si>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</si>
  <si>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</si>
  <si>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</si>
  <si>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</si>
  <si>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</si>
  <si>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</si>
  <si>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</si>
  <si>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</si>
  <si>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</si>
  <si>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</si>
  <si>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</si>
  <si>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</si>
  <si>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</si>
  <si>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</si>
  <si>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</si>
  <si>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</si>
  <si>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</si>
  <si>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</si>
  <si>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</si>
  <si>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</si>
  <si>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</si>
  <si>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</si>
  <si>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</si>
  <si>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</si>
  <si>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</si>
  <si>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</si>
  <si>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</si>
  <si>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</si>
  <si>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</si>
  <si>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</si>
  <si>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</si>
  <si>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</si>
  <si>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</si>
  <si>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</si>
  <si>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</si>
  <si>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</si>
  <si>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</si>
  <si>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</si>
  <si>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</si>
  <si>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</si>
  <si>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</si>
  <si>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</si>
  <si>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</si>
  <si>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</si>
  <si>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</si>
  <si>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</si>
  <si>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</si>
  <si>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</si>
  <si>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</si>
  <si>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</si>
  <si>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</si>
  <si>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</si>
  <si>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</si>
  <si>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</si>
  <si>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</si>
  <si>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</si>
  <si>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</si>
  <si>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</si>
  <si>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</si>
  <si>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</si>
  <si>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</si>
  <si>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</si>
  <si>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</si>
  <si>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</si>
  <si>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</si>
  <si>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</si>
  <si>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</si>
  <si>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</si>
  <si>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</si>
  <si>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</si>
  <si>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</si>
  <si>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</si>
  <si>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</si>
  <si>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</si>
  <si>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</si>
  <si>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</si>
  <si>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</si>
  <si>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</si>
  <si>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</si>
  <si>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</si>
  <si>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</si>
  <si>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</si>
  <si>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</si>
  <si>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</si>
  <si>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</si>
  <si>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</si>
  <si>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</si>
  <si>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</si>
  <si>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</si>
  <si>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</si>
  <si>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</si>
  <si>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</si>
  <si>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</si>
  <si>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</si>
  <si>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</si>
  <si>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</si>
  <si>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</si>
  <si>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</si>
  <si>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</si>
  <si>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</si>
  <si>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</si>
  <si>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</si>
  <si>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</si>
  <si>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</si>
  <si>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</si>
  <si>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</si>
  <si>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</si>
  <si>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</si>
  <si>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</si>
  <si>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</si>
  <si>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</si>
  <si>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</si>
  <si>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</si>
  <si>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</si>
  <si>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</si>
  <si>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</si>
  <si>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</si>
  <si>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</si>
  <si>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</si>
  <si>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</si>
  <si>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</si>
  <si>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</si>
  <si>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</si>
  <si>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</si>
  <si>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</si>
  <si>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</si>
  <si>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</si>
  <si>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</si>
  <si>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</si>
  <si>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</si>
  <si>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</si>
  <si>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</si>
  <si>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</si>
  <si>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</si>
  <si>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</si>
  <si>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</si>
  <si>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</si>
  <si>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</si>
  <si>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</si>
  <si>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</si>
  <si>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</si>
  <si>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</si>
  <si>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</si>
  <si>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</si>
  <si>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</si>
  <si>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</si>
  <si>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</si>
  <si>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</si>
  <si>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</si>
  <si>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</si>
  <si>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</si>
  <si>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</si>
  <si>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</si>
  <si>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</si>
  <si>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</si>
  <si>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</si>
  <si>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</si>
  <si>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</si>
  <si>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</si>
  <si>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</si>
  <si>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</si>
  <si>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</si>
  <si>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</si>
  <si>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</si>
  <si>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</si>
  <si>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</si>
  <si>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</si>
  <si>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</si>
  <si>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</si>
  <si>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</si>
  <si>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</si>
  <si>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</si>
  <si>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</si>
  <si>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</si>
  <si>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</si>
  <si>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</si>
  <si>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</si>
  <si>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</si>
  <si>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</si>
  <si>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</si>
  <si>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</si>
  <si>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</si>
  <si>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</si>
  <si>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</si>
  <si>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</si>
  <si>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</si>
  <si>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</si>
  <si>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</si>
  <si>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</si>
  <si>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</si>
  <si>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</si>
  <si>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</si>
  <si>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</si>
  <si>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</si>
  <si>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</si>
  <si>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</si>
  <si>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</si>
  <si>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</si>
  <si>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</si>
  <si>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</si>
  <si>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</si>
  <si>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</si>
  <si>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</si>
  <si>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</si>
  <si>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</si>
  <si>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</si>
  <si>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</si>
  <si>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</si>
  <si>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</si>
  <si>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</si>
  <si>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</si>
  <si>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</si>
  <si>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</si>
  <si>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</si>
  <si>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</si>
  <si>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</si>
  <si>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</si>
  <si>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</si>
  <si>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</si>
  <si>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</si>
  <si>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</si>
  <si>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</si>
  <si>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</si>
  <si>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</si>
  <si>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</si>
  <si>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</si>
  <si>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</si>
  <si>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</si>
  <si>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</si>
  <si>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</si>
  <si>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</si>
  <si>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</si>
  <si>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</si>
  <si>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</si>
  <si>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</si>
  <si>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</si>
  <si>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</si>
  <si>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</si>
  <si>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</si>
  <si>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</si>
  <si>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</si>
  <si>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</si>
  <si>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</si>
  <si>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</si>
  <si>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</si>
  <si>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</si>
  <si>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</si>
  <si>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</si>
  <si>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</si>
  <si>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</si>
  <si>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</si>
  <si>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</si>
  <si>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</si>
  <si>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</si>
  <si>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</si>
  <si>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</si>
  <si>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</si>
  <si>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</si>
  <si>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</si>
  <si>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</si>
  <si>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</si>
  <si>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</si>
  <si>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</si>
  <si>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</si>
  <si>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</si>
  <si>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</si>
  <si>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</si>
  <si>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</si>
  <si>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</si>
  <si>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</si>
  <si>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</si>
  <si>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</si>
  <si>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</si>
  <si>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</si>
  <si>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</si>
  <si>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</si>
  <si>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</si>
  <si>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</si>
  <si>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</si>
  <si>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</si>
  <si>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</si>
  <si>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</si>
  <si>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</si>
  <si>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</si>
  <si>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</si>
  <si>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</si>
  <si>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</si>
  <si>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</si>
  <si>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</si>
  <si>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</si>
  <si>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</si>
  <si>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</si>
  <si>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</si>
  <si>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</si>
  <si>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</si>
  <si>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</si>
  <si>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</si>
  <si>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</si>
  <si>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</si>
  <si>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</si>
  <si>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</si>
  <si>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</si>
  <si>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</si>
  <si>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</si>
  <si>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</si>
  <si>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</si>
  <si>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</si>
  <si>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</si>
  <si>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</si>
  <si>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</si>
  <si>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</si>
  <si>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</si>
  <si>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</si>
  <si>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</si>
  <si>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</si>
  <si>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</si>
  <si>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</si>
  <si>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</si>
  <si>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</si>
  <si>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</si>
  <si>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</si>
  <si>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</si>
  <si>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</si>
  <si>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</si>
  <si>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</si>
  <si>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</si>
  <si>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</si>
  <si>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</si>
  <si>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</si>
  <si>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</si>
  <si>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</si>
  <si>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</si>
  <si>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</si>
  <si>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</si>
  <si>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</si>
  <si>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</si>
  <si>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</si>
  <si>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</si>
  <si>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</si>
  <si>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</si>
  <si>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</si>
  <si>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</si>
  <si>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</si>
  <si>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</si>
  <si>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</si>
  <si>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</si>
  <si>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</si>
  <si>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</si>
  <si>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</si>
  <si>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</si>
  <si>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</si>
  <si>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</si>
  <si>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</si>
  <si>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</si>
  <si>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</si>
  <si>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</si>
  <si>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</si>
  <si>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</si>
  <si>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</si>
  <si>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</si>
  <si>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</si>
  <si>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</si>
  <si>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</si>
  <si>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</si>
  <si>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</si>
  <si>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</si>
  <si>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</si>
  <si>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</si>
  <si>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</si>
  <si>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</si>
  <si>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</si>
  <si>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</si>
  <si>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</si>
  <si>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</si>
  <si>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</si>
  <si>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</si>
  <si>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</si>
  <si>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</si>
  <si>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</si>
  <si>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</si>
  <si>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</si>
  <si>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</si>
  <si>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</si>
  <si>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</si>
  <si>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</si>
  <si>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</si>
  <si>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</si>
  <si>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</si>
  <si>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</si>
  <si>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</si>
  <si>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</si>
  <si>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</si>
  <si>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</si>
  <si>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</si>
  <si>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</si>
  <si>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</si>
  <si>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</si>
  <si>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</si>
  <si>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</si>
  <si>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</si>
  <si>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</si>
  <si>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</si>
  <si>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</si>
  <si>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</si>
  <si>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</si>
  <si>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</si>
  <si>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</si>
  <si>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</si>
  <si>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</si>
  <si>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</si>
  <si>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</si>
  <si>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</si>
  <si>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</si>
  <si>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</si>
  <si>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</si>
  <si>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</si>
  <si>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</si>
  <si>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</si>
  <si>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</si>
  <si>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</si>
  <si>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</si>
  <si>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</si>
  <si>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</si>
  <si>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</si>
  <si>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</si>
  <si>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</si>
  <si>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</si>
  <si>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</si>
  <si>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</si>
  <si>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</si>
  <si>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</si>
  <si>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</si>
  <si>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</si>
  <si>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</si>
  <si>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</si>
  <si>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</si>
  <si>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</si>
  <si>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</si>
  <si>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</si>
  <si>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</si>
  <si>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</si>
  <si>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</si>
  <si>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</si>
  <si>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</si>
  <si>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</si>
  <si>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</si>
  <si>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</si>
  <si>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</si>
  <si>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</si>
  <si>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</si>
  <si>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</si>
  <si>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</si>
  <si>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</si>
  <si>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</si>
  <si>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</si>
  <si>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</si>
  <si>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</si>
  <si>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</si>
  <si>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</si>
  <si>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</si>
  <si>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</si>
  <si>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</si>
  <si>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</si>
  <si>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</si>
  <si>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</si>
  <si>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</si>
  <si>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</si>
  <si>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</si>
  <si>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</si>
  <si>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</si>
  <si>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</si>
  <si>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</si>
  <si>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</si>
  <si>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</si>
  <si>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</si>
  <si>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</si>
  <si>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</si>
  <si>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</si>
  <si>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</si>
  <si>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</si>
  <si>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</si>
  <si>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</si>
  <si>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</si>
  <si>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</si>
  <si>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</si>
  <si>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</si>
  <si>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</si>
  <si>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</si>
  <si>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</si>
  <si>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</si>
  <si>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</si>
  <si>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</si>
  <si>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</si>
  <si>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</si>
  <si>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</si>
  <si>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</si>
  <si>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</si>
  <si>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</si>
  <si>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</si>
  <si>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</si>
  <si>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</si>
  <si>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</si>
  <si>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</si>
  <si>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</si>
  <si>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</si>
  <si>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</si>
  <si>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</si>
  <si>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</si>
  <si>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</si>
  <si>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</si>
  <si>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</si>
  <si>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</si>
  <si>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</si>
  <si>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</si>
  <si>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</si>
  <si>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</si>
  <si>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</si>
  <si>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</si>
  <si>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</si>
  <si>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</si>
  <si>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</si>
  <si>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</si>
  <si>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</si>
  <si>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</si>
  <si>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</si>
  <si>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</si>
  <si>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</si>
  <si>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</si>
  <si>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</si>
  <si>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</si>
  <si>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</si>
  <si>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</si>
  <si>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</si>
  <si>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</si>
  <si>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</si>
  <si>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</si>
  <si>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</si>
  <si>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</si>
  <si>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</si>
  <si>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</si>
  <si>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</si>
  <si>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</si>
  <si>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</si>
  <si>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</si>
  <si>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</si>
  <si>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</si>
  <si>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</si>
  <si>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</si>
  <si>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</si>
  <si>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</si>
  <si>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</si>
  <si>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</si>
  <si>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</si>
  <si>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</si>
  <si>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</si>
  <si>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</si>
  <si>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</si>
  <si>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</si>
  <si>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</si>
  <si>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</si>
  <si>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</si>
  <si>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</si>
  <si>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</si>
  <si>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</si>
  <si>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</si>
  <si>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</si>
  <si>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</si>
  <si>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</si>
  <si>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</si>
  <si>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</si>
  <si>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</si>
  <si>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</si>
  <si>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</si>
  <si>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</si>
  <si>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</si>
  <si>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</si>
  <si>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</si>
  <si>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</si>
  <si>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</si>
  <si>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</si>
  <si>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</si>
  <si>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</si>
  <si>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</si>
  <si>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</si>
  <si>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</si>
  <si>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</si>
  <si>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</si>
  <si>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</si>
  <si>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</si>
  <si>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</si>
  <si>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</si>
  <si>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</si>
  <si>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</si>
  <si>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</si>
  <si>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</si>
  <si>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</si>
  <si>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</si>
  <si>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</si>
  <si>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</si>
  <si>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</si>
  <si>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</si>
  <si>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</si>
  <si>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</si>
  <si>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</si>
  <si>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</si>
  <si>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</si>
  <si>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</si>
  <si>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</si>
  <si>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</si>
  <si>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</si>
  <si>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</si>
  <si>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</si>
  <si>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</si>
  <si>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</si>
  <si>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</si>
  <si>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</si>
  <si>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</si>
  <si>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</si>
  <si>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</si>
  <si>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</si>
  <si>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</si>
  <si>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</si>
  <si>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</si>
  <si>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</si>
  <si>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</si>
  <si>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</si>
  <si>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</si>
  <si>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</si>
  <si>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</si>
  <si>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</si>
  <si>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</si>
  <si>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</si>
  <si>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</si>
  <si>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</si>
  <si>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</si>
  <si>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</si>
  <si>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</si>
  <si>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</si>
  <si>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</si>
  <si>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</si>
  <si>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</si>
  <si>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</si>
  <si>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</si>
  <si>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</si>
  <si>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</si>
  <si>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</si>
  <si>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</si>
  <si>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</si>
  <si>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</si>
  <si>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</si>
  <si>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</si>
  <si>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</si>
  <si>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</si>
  <si>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</si>
  <si>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</si>
  <si>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</si>
  <si>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</si>
  <si>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</si>
  <si>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</si>
  <si>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</si>
  <si>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</si>
  <si>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</si>
  <si>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</si>
  <si>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</si>
  <si>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</si>
  <si>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</si>
  <si>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</si>
  <si>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</si>
  <si>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</si>
  <si>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</si>
  <si>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</si>
  <si>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</si>
  <si>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</si>
  <si>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</si>
  <si>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</si>
  <si>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</si>
  <si>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</si>
  <si>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</si>
  <si>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</si>
  <si>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</si>
  <si>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</si>
  <si>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</si>
  <si>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</si>
  <si>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</si>
  <si>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</si>
  <si>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</si>
  <si>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</si>
  <si>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</si>
  <si>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</si>
  <si>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</si>
  <si>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</si>
  <si>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</si>
  <si>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</si>
  <si>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</si>
  <si>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</si>
  <si>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</si>
  <si>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</si>
  <si>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</si>
  <si>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</si>
  <si>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</si>
  <si>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</si>
  <si>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</si>
  <si>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</si>
  <si>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</si>
  <si>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</si>
  <si>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</si>
  <si>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</si>
  <si>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</si>
  <si>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</si>
  <si>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</si>
  <si>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</si>
  <si>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</si>
  <si>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</si>
  <si>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</si>
  <si>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</si>
  <si>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</si>
  <si>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</si>
  <si>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</si>
  <si>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</si>
  <si>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</si>
  <si>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</si>
  <si>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</si>
  <si>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</si>
  <si>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</si>
  <si>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</si>
  <si>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</si>
  <si>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</si>
  <si>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</si>
  <si>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</si>
  <si>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</si>
  <si>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</si>
  <si>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</si>
  <si>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</si>
  <si>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</si>
  <si>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</si>
  <si>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</si>
  <si>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</si>
  <si>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</si>
  <si>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</si>
  <si>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</si>
  <si>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</si>
  <si>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</si>
  <si>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</si>
  <si>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</si>
  <si>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</si>
  <si>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</si>
  <si>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</si>
  <si>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</si>
  <si>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</si>
  <si>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</si>
  <si>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</si>
  <si>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</si>
  <si>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</si>
  <si>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</si>
  <si>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</si>
  <si>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</si>
  <si>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</si>
  <si>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</si>
  <si>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</si>
  <si>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</si>
  <si>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</si>
  <si>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</si>
  <si>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</si>
  <si>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</si>
  <si>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</si>
  <si>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</si>
  <si>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</si>
  <si>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</si>
  <si>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</si>
  <si>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</si>
  <si>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</si>
  <si>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</si>
  <si>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</si>
  <si>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</si>
  <si>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</si>
  <si>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</si>
  <si>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</si>
  <si>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</si>
  <si>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</si>
  <si>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</si>
  <si>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</si>
  <si>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</si>
  <si>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</si>
  <si>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</si>
  <si>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</si>
  <si>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</si>
  <si>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</si>
  <si>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</si>
  <si>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</si>
  <si>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</si>
  <si>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</si>
  <si>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</si>
  <si>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</si>
  <si>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</si>
  <si>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</si>
  <si>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</si>
  <si>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</si>
  <si>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</si>
  <si>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</si>
  <si>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</si>
  <si>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</si>
  <si>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</si>
  <si>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</si>
  <si>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</si>
  <si>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</si>
  <si>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</si>
  <si>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</si>
  <si>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</si>
  <si>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</si>
  <si>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</si>
  <si>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</si>
  <si>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</si>
  <si>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</si>
  <si>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</si>
  <si>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</si>
  <si>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</si>
  <si>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</si>
  <si>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</si>
  <si>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</si>
  <si>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</si>
  <si>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</si>
  <si>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</si>
  <si>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</si>
  <si>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</si>
  <si>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</si>
  <si>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</si>
  <si>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</si>
  <si>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</si>
  <si>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</si>
  <si>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</si>
  <si>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</si>
  <si>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</si>
  <si>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</si>
  <si>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</si>
  <si>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</si>
  <si>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</si>
  <si>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</si>
  <si>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</si>
  <si>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</si>
  <si>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</si>
  <si>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</si>
  <si>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</si>
  <si>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</si>
  <si>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</si>
  <si>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</si>
  <si>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</si>
  <si>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</si>
  <si>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</si>
  <si>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</si>
  <si>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</si>
  <si>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</si>
  <si>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</si>
  <si>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</si>
  <si>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</si>
  <si>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</si>
  <si>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</si>
  <si>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</si>
  <si>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</si>
  <si>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</si>
  <si>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</si>
  <si>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</si>
  <si>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</si>
  <si>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</si>
  <si>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</si>
  <si>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</si>
  <si>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</si>
  <si>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</si>
  <si>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</si>
  <si>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</si>
  <si>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</si>
  <si>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</si>
  <si>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</si>
  <si>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</si>
  <si>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</si>
  <si>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</si>
  <si>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</si>
  <si>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</si>
  <si>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</si>
  <si>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</si>
  <si>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</si>
  <si>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</si>
  <si>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</si>
  <si>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</si>
  <si>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</si>
  <si>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</si>
  <si>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</si>
  <si>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</si>
  <si>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</si>
  <si>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</si>
  <si>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</si>
  <si>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</si>
  <si>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</si>
  <si>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</si>
  <si>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</si>
  <si>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</si>
  <si>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</si>
  <si>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</si>
  <si>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</si>
  <si>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</si>
  <si>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</si>
  <si>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</si>
  <si>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</si>
  <si>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</si>
  <si>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</si>
  <si>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</si>
  <si>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</si>
  <si>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</si>
  <si>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</si>
  <si>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</si>
  <si>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</si>
  <si>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</si>
  <si>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</si>
  <si>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</si>
  <si>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</si>
  <si>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</si>
  <si>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</si>
  <si>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</si>
  <si>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</si>
  <si>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</si>
  <si>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</si>
  <si>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</si>
  <si>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</si>
  <si>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</si>
  <si>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</si>
  <si>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</si>
  <si>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</si>
  <si>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</si>
  <si>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</si>
  <si>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</si>
  <si>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</si>
  <si>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</si>
  <si>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</si>
  <si>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</si>
  <si>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</si>
  <si>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</si>
  <si>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</si>
  <si>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</si>
  <si>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</si>
  <si>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</si>
  <si>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</si>
  <si>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</si>
  <si>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</si>
  <si>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</si>
  <si>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</si>
  <si>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</si>
  <si>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</si>
  <si>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</si>
  <si>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</si>
  <si>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</si>
  <si>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</si>
  <si>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</si>
  <si>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</si>
  <si>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</si>
  <si>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</si>
  <si>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</si>
  <si>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</si>
  <si>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</si>
  <si>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</si>
  <si>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</si>
  <si>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</si>
  <si>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</si>
  <si>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</si>
  <si>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</si>
  <si>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</si>
  <si>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</si>
  <si>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</si>
  <si>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</si>
  <si>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</si>
  <si>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</si>
  <si>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</si>
  <si>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</si>
  <si>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</si>
  <si>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</si>
  <si>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</si>
  <si>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</si>
  <si>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</si>
  <si>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</si>
  <si>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</si>
  <si>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</si>
  <si>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</si>
  <si>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</si>
  <si>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</si>
  <si>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</si>
  <si>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</si>
  <si>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</si>
  <si>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</si>
  <si>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</si>
  <si>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</si>
  <si>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</si>
  <si>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</si>
  <si>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</si>
  <si>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</si>
  <si>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</si>
  <si>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</si>
  <si>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</si>
  <si>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</si>
  <si>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</si>
  <si>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</si>
  <si>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</si>
  <si>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</si>
  <si>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</si>
  <si>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</si>
  <si>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</si>
  <si>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</si>
  <si>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</si>
  <si>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</si>
  <si>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</si>
  <si>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</si>
  <si>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</si>
  <si>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</si>
  <si>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</si>
  <si>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</si>
  <si>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</si>
  <si>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</si>
  <si>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</si>
  <si>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</si>
  <si>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</si>
  <si>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</si>
  <si>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</si>
  <si>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</si>
  <si>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</si>
  <si>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</si>
  <si>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</si>
  <si>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</si>
  <si>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</si>
  <si>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</si>
  <si>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</si>
  <si>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</si>
  <si>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</si>
  <si>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</si>
  <si>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</si>
  <si>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</si>
  <si>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</si>
  <si>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</si>
  <si>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</si>
  <si>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</si>
  <si>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</si>
  <si>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</si>
  <si>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</si>
  <si>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</si>
  <si>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</si>
  <si>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</si>
  <si>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</si>
  <si>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</si>
  <si>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</si>
  <si>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</si>
  <si>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</si>
  <si>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</si>
  <si>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</si>
  <si>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</si>
  <si>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</si>
  <si>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</si>
  <si>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</si>
  <si>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</si>
  <si>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</si>
  <si>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</si>
  <si>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</si>
  <si>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</si>
  <si>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</si>
  <si>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</si>
  <si>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</si>
  <si>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</si>
  <si>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</si>
  <si>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</si>
  <si>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</si>
  <si>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</si>
  <si>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</si>
  <si>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</si>
  <si>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</si>
  <si>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</si>
  <si>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</si>
  <si>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</si>
  <si>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</si>
  <si>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</si>
  <si>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</si>
  <si>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</si>
  <si>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</si>
  <si>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</si>
  <si>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</si>
  <si>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</si>
  <si>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</si>
  <si>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</si>
  <si>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</si>
  <si>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</si>
  <si>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</si>
  <si>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</si>
  <si>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</si>
  <si>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</si>
  <si>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</si>
  <si>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</si>
  <si>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</si>
  <si>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</si>
  <si>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</si>
  <si>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</si>
  <si>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</si>
  <si>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</si>
  <si>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</si>
  <si>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</si>
  <si>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</si>
  <si>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</si>
  <si>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</si>
  <si>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</si>
  <si>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</si>
  <si>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</si>
  <si>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</si>
  <si>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</si>
  <si>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</si>
  <si>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</si>
  <si>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</si>
  <si>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</si>
  <si>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</si>
  <si>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</si>
  <si>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</si>
  <si>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</si>
  <si>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</si>
  <si>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</si>
  <si>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</si>
  <si>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</si>
  <si>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</si>
  <si>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</si>
  <si>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</si>
  <si>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</si>
  <si>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</si>
  <si>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</si>
  <si>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</si>
  <si>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</si>
  <si>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</si>
  <si>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</si>
  <si>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</si>
  <si>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</si>
  <si>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</si>
  <si>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</si>
  <si>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</si>
  <si>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</si>
  <si>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</si>
  <si>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</si>
  <si>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</si>
  <si>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</si>
  <si>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</si>
  <si>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</si>
  <si>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</si>
  <si>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</si>
  <si>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</si>
  <si>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</si>
  <si>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</si>
  <si>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</si>
  <si>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</si>
  <si>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</si>
  <si>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</si>
  <si>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</si>
  <si>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</si>
  <si>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</si>
  <si>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</si>
  <si>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</si>
  <si>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</si>
  <si>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</si>
  <si>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</si>
  <si>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</si>
  <si>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</si>
  <si>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</si>
  <si>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</si>
  <si>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</si>
  <si>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</si>
  <si>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</si>
  <si>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</si>
  <si>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</si>
  <si>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</si>
  <si>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</si>
  <si>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</si>
  <si>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</si>
  <si>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</si>
  <si>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</si>
  <si>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</si>
  <si>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</si>
  <si>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</si>
  <si>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</si>
  <si>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</si>
  <si>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</si>
  <si>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</si>
  <si>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</si>
  <si>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</si>
  <si>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</si>
  <si>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</si>
  <si>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</si>
  <si>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</si>
  <si>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</si>
  <si>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</si>
  <si>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</si>
  <si>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</si>
  <si>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</si>
  <si>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</si>
  <si>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</si>
  <si>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</si>
  <si>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</si>
  <si>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</si>
  <si>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</si>
  <si>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</si>
  <si>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</si>
  <si>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</si>
  <si>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</si>
  <si>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</si>
  <si>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</si>
  <si>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</si>
  <si>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</si>
  <si>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</si>
  <si>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</si>
  <si>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</si>
  <si>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</si>
  <si>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</si>
  <si>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</si>
  <si>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</si>
  <si>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</si>
  <si>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</si>
  <si>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</si>
  <si>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</si>
  <si>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</si>
  <si>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</si>
  <si>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</si>
  <si>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</si>
  <si>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</si>
  <si>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</si>
  <si>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</si>
  <si>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</si>
  <si>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</si>
  <si>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</si>
  <si>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</si>
  <si>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</si>
  <si>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</si>
  <si>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</si>
  <si>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</si>
  <si>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</si>
  <si>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</si>
  <si>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</si>
  <si>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</si>
  <si>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</si>
  <si>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</si>
  <si>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</si>
  <si>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</si>
  <si>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</si>
  <si>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</si>
  <si>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</si>
  <si>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</si>
  <si>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</si>
  <si>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</si>
  <si>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</si>
  <si>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</si>
  <si>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</si>
  <si>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</si>
  <si>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</si>
  <si>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</si>
  <si>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</si>
  <si>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</si>
  <si>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</si>
  <si>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</si>
  <si>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</si>
  <si>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</si>
  <si>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</si>
  <si>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</si>
  <si>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</si>
  <si>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</si>
  <si>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</si>
  <si>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</si>
  <si>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</si>
  <si>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</si>
  <si>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</si>
  <si>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</si>
  <si>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</si>
  <si>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</si>
  <si>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</si>
  <si>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</si>
  <si>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</si>
  <si>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</si>
  <si>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</si>
  <si>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</si>
  <si>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</si>
  <si>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</si>
  <si>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</si>
  <si>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</si>
  <si>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</si>
  <si>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</si>
  <si>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</si>
  <si>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</si>
  <si>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</si>
  <si>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</si>
  <si>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</si>
  <si>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</si>
  <si>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</si>
  <si>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</si>
  <si>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</si>
  <si>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</si>
  <si>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</si>
  <si>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</si>
  <si>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</si>
  <si>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</si>
  <si>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</si>
  <si>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</si>
  <si>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</si>
  <si>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</si>
  <si>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</si>
  <si>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</si>
  <si>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</si>
  <si>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</si>
  <si>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</si>
  <si>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</si>
  <si>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</si>
  <si>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</si>
  <si>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</si>
  <si>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</si>
  <si>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</si>
  <si>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</si>
  <si>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</si>
  <si>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</si>
  <si>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</si>
  <si>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</si>
  <si>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</si>
  <si>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</si>
  <si>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</si>
  <si>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</si>
  <si>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</si>
  <si>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</si>
  <si>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</si>
  <si>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</si>
  <si>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</si>
  <si>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</si>
  <si>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</si>
  <si>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</si>
  <si>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</si>
  <si>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</si>
  <si>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</si>
  <si>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</si>
  <si>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</si>
  <si>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</si>
  <si>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</si>
  <si>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</si>
  <si>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</si>
  <si>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</si>
  <si>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</si>
  <si>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</si>
  <si>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</si>
  <si>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</si>
  <si>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</si>
  <si>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</si>
  <si>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</si>
  <si>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</si>
  <si>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</si>
  <si>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</si>
  <si>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</si>
  <si>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</si>
  <si>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</si>
  <si>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</si>
  <si>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</si>
  <si>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</si>
  <si>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</si>
  <si>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</si>
  <si>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</si>
  <si>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</si>
  <si>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</si>
  <si>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</si>
  <si>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</si>
  <si>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</si>
  <si>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</si>
  <si>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</si>
  <si>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</si>
  <si>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</si>
  <si>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</si>
  <si>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</si>
  <si>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</si>
  <si>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</si>
  <si>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</si>
  <si>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</si>
  <si>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</si>
  <si>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</si>
  <si>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</si>
  <si>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</si>
  <si>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</si>
  <si>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</si>
  <si>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</si>
  <si>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</si>
  <si>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</si>
  <si>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</si>
  <si>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</si>
  <si>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</si>
  <si>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</si>
  <si>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</si>
  <si>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</si>
  <si>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</si>
  <si>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</si>
  <si>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</si>
  <si>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</si>
  <si>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</si>
  <si>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</si>
  <si>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</si>
  <si>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</si>
  <si>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</si>
  <si>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</si>
  <si>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</si>
  <si>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</si>
  <si>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</si>
  <si>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</si>
  <si>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</si>
  <si>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</si>
  <si>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</si>
  <si>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</si>
  <si>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</si>
  <si>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</si>
  <si>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</si>
  <si>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</si>
  <si>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</si>
  <si>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</si>
  <si>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</si>
  <si>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</si>
  <si>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</si>
  <si>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</si>
  <si>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</si>
  <si>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</si>
  <si>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</si>
  <si>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</si>
  <si>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</si>
  <si>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</si>
  <si>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</si>
  <si>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</si>
  <si>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</si>
  <si>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</si>
  <si>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</si>
  <si>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</si>
  <si>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</si>
  <si>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</si>
  <si>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</si>
  <si>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</si>
  <si>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</si>
  <si>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</si>
  <si>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</si>
  <si>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</si>
  <si>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</si>
  <si>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</si>
  <si>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</si>
  <si>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</si>
  <si>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</si>
  <si>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</si>
  <si>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</si>
  <si>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</si>
  <si>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</si>
  <si>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</si>
  <si>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</si>
  <si>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</si>
  <si>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</si>
  <si>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</si>
  <si>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</si>
  <si>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</si>
  <si>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</si>
  <si>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</si>
  <si>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</si>
  <si>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</si>
  <si>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</si>
  <si>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</si>
  <si>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</si>
  <si>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</si>
  <si>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</si>
  <si>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</si>
  <si>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</si>
  <si>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</si>
  <si>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</si>
  <si>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</si>
  <si>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</si>
  <si>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</si>
  <si>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</si>
  <si>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</si>
  <si>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</si>
  <si>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</si>
  <si>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</si>
  <si>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</si>
  <si>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</si>
  <si>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</si>
  <si>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</si>
  <si>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</si>
  <si>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</si>
  <si>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</si>
  <si>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</si>
  <si>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</si>
  <si>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</si>
  <si>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</si>
  <si>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</si>
  <si>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</si>
  <si>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</si>
  <si>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</si>
  <si>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</si>
  <si>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</si>
  <si>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</si>
  <si>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</si>
  <si>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</si>
  <si>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</si>
  <si>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</si>
  <si>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</si>
  <si>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</si>
  <si>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</si>
  <si>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</si>
  <si>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</si>
  <si>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</si>
  <si>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</si>
  <si>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</si>
  <si>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</si>
  <si>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</si>
  <si>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</si>
  <si>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</si>
  <si>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</si>
  <si>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</si>
  <si>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</si>
  <si>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</si>
  <si>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</si>
  <si>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</si>
  <si>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</si>
  <si>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</si>
  <si>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</si>
  <si>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</si>
  <si>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</si>
  <si>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</si>
  <si>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</si>
  <si>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</si>
  <si>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</si>
  <si>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</si>
  <si>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</si>
  <si>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</si>
  <si>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</si>
  <si>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</si>
  <si>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</si>
  <si>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</si>
  <si>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</si>
  <si>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</si>
  <si>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</si>
  <si>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</si>
  <si>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</si>
  <si>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</si>
  <si>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</si>
  <si>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</si>
  <si>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</si>
  <si>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</si>
  <si>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</si>
  <si>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</si>
  <si>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</si>
  <si>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</si>
  <si>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</si>
  <si>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</si>
  <si>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</si>
  <si>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</si>
  <si>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</si>
  <si>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</si>
  <si>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</si>
  <si>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</si>
  <si>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</si>
  <si>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</si>
  <si>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</si>
  <si>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</si>
  <si>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</si>
  <si>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</si>
  <si>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</si>
  <si>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</si>
  <si>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</si>
  <si>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</si>
  <si>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</si>
  <si>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</si>
  <si>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</si>
  <si>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</si>
  <si>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</si>
  <si>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</si>
  <si>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</si>
  <si>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</si>
  <si>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</si>
  <si>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</si>
  <si>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</si>
  <si>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</si>
  <si>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</si>
  <si>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</si>
  <si>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</si>
  <si>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</si>
  <si>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</si>
  <si>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</si>
  <si>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</si>
  <si>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</si>
  <si>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</si>
  <si>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</si>
  <si>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</si>
  <si>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</si>
  <si>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</si>
  <si>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</si>
  <si>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</si>
  <si>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</si>
  <si>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</si>
  <si>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</si>
  <si>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</si>
  <si>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</si>
  <si>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</si>
  <si>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</si>
  <si>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</si>
  <si>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</si>
  <si>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</si>
  <si>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</si>
  <si>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</si>
  <si>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</si>
  <si>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</si>
  <si>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</si>
  <si>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</si>
  <si>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</si>
  <si>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</si>
  <si>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</si>
  <si>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</si>
  <si>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</si>
  <si>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</si>
  <si>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</si>
  <si>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</si>
  <si>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</si>
  <si>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</si>
  <si>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</si>
  <si>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</si>
  <si>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</si>
  <si>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</si>
  <si>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</si>
  <si>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</si>
  <si>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</si>
  <si>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</si>
  <si>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</si>
  <si>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</si>
  <si>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</si>
  <si>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</si>
  <si>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</si>
  <si>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</si>
  <si>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</si>
  <si>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</si>
  <si>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</si>
  <si>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</si>
  <si>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</si>
  <si>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</si>
  <si>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</si>
  <si>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</si>
  <si>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</si>
  <si>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</si>
  <si>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</si>
  <si>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</si>
  <si>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</si>
  <si>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</si>
  <si>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</si>
  <si>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</si>
  <si>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</si>
  <si>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</si>
  <si>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</si>
  <si>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</si>
  <si>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</si>
  <si>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</si>
  <si>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</si>
  <si>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</si>
  <si>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</si>
  <si>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</si>
  <si>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</si>
  <si>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</si>
  <si>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</si>
  <si>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</si>
  <si>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</si>
  <si>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</si>
  <si>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</si>
  <si>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</si>
  <si>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</si>
  <si>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</si>
  <si>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</si>
  <si>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</si>
  <si>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</si>
  <si>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</si>
  <si>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</si>
  <si>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</si>
  <si>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</si>
  <si>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</si>
  <si>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</si>
  <si>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</si>
  <si>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</si>
  <si>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</si>
  <si>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</si>
  <si>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</si>
  <si>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</si>
  <si>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</si>
  <si>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</si>
  <si>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</si>
  <si>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</si>
  <si>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</si>
  <si>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</si>
  <si>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</si>
  <si>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</si>
  <si>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</si>
  <si>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</si>
  <si>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</si>
  <si>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</si>
  <si>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</si>
  <si>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</si>
  <si>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</si>
  <si>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</si>
  <si>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</si>
  <si>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</si>
  <si>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</si>
  <si>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</si>
  <si>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</si>
  <si>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</si>
  <si>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</si>
  <si>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</si>
  <si>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</si>
  <si>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</si>
  <si>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</si>
  <si>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</si>
  <si>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</si>
  <si>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</si>
  <si>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</si>
  <si>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</si>
  <si>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</si>
  <si>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</si>
  <si>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</si>
  <si>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</si>
  <si>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</si>
  <si>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</si>
  <si>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</si>
  <si>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</si>
  <si>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</si>
  <si>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</si>
  <si>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</si>
  <si>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</si>
  <si>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</si>
  <si>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</si>
  <si>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</si>
  <si>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</si>
  <si>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</si>
  <si>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</si>
  <si>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</si>
  <si>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</si>
  <si>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</si>
  <si>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</si>
  <si>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</si>
  <si>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</si>
  <si>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</si>
  <si>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</si>
  <si>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</si>
  <si>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</si>
  <si>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</si>
  <si>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</si>
  <si>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</si>
  <si>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</si>
  <si>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</si>
  <si>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</si>
  <si>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</si>
  <si>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</si>
  <si>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</si>
  <si>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</si>
  <si>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</si>
  <si>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</si>
  <si>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</si>
  <si>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</si>
  <si>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</si>
  <si>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</si>
  <si>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</si>
  <si>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</si>
  <si>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</si>
  <si>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</si>
  <si>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</si>
  <si>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</si>
  <si>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</si>
  <si>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</si>
  <si>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</si>
  <si>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</si>
  <si>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</si>
  <si>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</si>
  <si>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</si>
  <si>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</si>
  <si>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</si>
  <si>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</si>
  <si>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</si>
  <si>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</si>
  <si>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</si>
  <si>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</si>
  <si>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</si>
  <si>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</si>
  <si>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</si>
  <si>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</si>
  <si>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</si>
  <si>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</si>
  <si>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</si>
  <si>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</si>
  <si>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</si>
  <si>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</si>
  <si>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</si>
  <si>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</si>
  <si>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</si>
  <si>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</si>
  <si>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</si>
  <si>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</si>
  <si>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</si>
  <si>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</si>
  <si>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</si>
  <si>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</si>
  <si>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</si>
  <si>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</si>
  <si>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</si>
  <si>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</si>
  <si>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</si>
  <si>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</si>
  <si>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</si>
  <si>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</si>
  <si>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</si>
  <si>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</si>
  <si>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</si>
  <si>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</si>
  <si>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</si>
  <si>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</si>
  <si>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</si>
  <si>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</si>
  <si>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</si>
  <si>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</si>
  <si>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</si>
  <si>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</si>
  <si>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</si>
  <si>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</si>
  <si>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</si>
  <si>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</si>
  <si>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</si>
  <si>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</si>
  <si>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</si>
  <si>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</si>
  <si>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</si>
  <si>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</si>
  <si>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</si>
  <si>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</si>
  <si>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</si>
  <si>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</si>
  <si>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</si>
  <si>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</si>
  <si>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</si>
  <si>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</si>
  <si>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</si>
  <si>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</si>
  <si>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</si>
  <si>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</si>
  <si>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</si>
  <si>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</si>
  <si>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</si>
  <si>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</si>
  <si>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</si>
  <si>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</si>
  <si>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</si>
  <si>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</si>
  <si>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</si>
  <si>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</si>
  <si>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</si>
  <si>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</si>
  <si>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</si>
  <si>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</si>
  <si>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</si>
  <si>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</si>
  <si>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</si>
  <si>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</si>
  <si>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</si>
  <si>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</si>
  <si>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</si>
  <si>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</si>
  <si>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</si>
  <si>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</si>
  <si>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</si>
  <si>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</si>
  <si>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</si>
  <si>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</si>
  <si>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</si>
  <si>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</si>
  <si>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</si>
  <si>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</si>
  <si>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</si>
  <si>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</si>
  <si>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</si>
  <si>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</si>
  <si>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</si>
  <si>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</si>
  <si>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</si>
  <si>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</si>
  <si>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</si>
  <si>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</si>
  <si>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</si>
  <si>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</si>
  <si>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</si>
  <si>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</si>
  <si>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</si>
  <si>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</si>
  <si>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</si>
  <si>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</si>
  <si>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</si>
  <si>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</si>
  <si>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</si>
  <si>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</si>
  <si>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</si>
  <si>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</si>
  <si>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</si>
  <si>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</si>
  <si>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</si>
  <si>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</si>
  <si>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</si>
  <si>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</si>
  <si>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</si>
  <si>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</si>
  <si>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</si>
  <si>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</si>
  <si>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</si>
  <si>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</si>
  <si>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</si>
  <si>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</si>
  <si>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</si>
  <si>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</si>
  <si>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</si>
  <si>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</si>
  <si>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</si>
  <si>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</si>
  <si>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</si>
  <si>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</si>
  <si>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</si>
  <si>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</si>
  <si>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</si>
  <si>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</si>
  <si>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</si>
  <si>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</si>
  <si>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</si>
  <si>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</si>
  <si>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</si>
  <si>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</si>
  <si>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</si>
  <si>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</si>
  <si>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</si>
  <si>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</si>
  <si>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</si>
  <si>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</si>
  <si>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</si>
  <si>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</si>
  <si>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</si>
  <si>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</si>
  <si>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</si>
  <si>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</si>
  <si>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</si>
  <si>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</si>
  <si>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</si>
  <si>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</si>
  <si>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</si>
  <si>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</si>
  <si>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</si>
  <si>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</si>
  <si>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</si>
  <si>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</si>
  <si>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</si>
  <si>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</si>
  <si>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</si>
  <si>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</si>
  <si>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</si>
  <si>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</si>
  <si>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</si>
  <si>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</si>
  <si>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</si>
  <si>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</si>
  <si>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</si>
  <si>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</si>
  <si>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</si>
  <si>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</si>
  <si>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</si>
  <si>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</si>
  <si>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</si>
  <si>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</si>
  <si>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</si>
  <si>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</si>
  <si>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</si>
  <si>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</si>
  <si>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</si>
  <si>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</si>
  <si>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</si>
  <si>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</si>
  <si>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</si>
  <si>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</si>
  <si>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</si>
  <si>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</si>
  <si>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</si>
  <si>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</si>
  <si>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</si>
  <si>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</si>
  <si>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</si>
  <si>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</si>
  <si>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</si>
  <si>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</si>
  <si>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</si>
  <si>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</si>
  <si>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</si>
  <si>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</si>
  <si>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</si>
  <si>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</si>
  <si>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</si>
  <si>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</si>
  <si>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</si>
  <si>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</si>
  <si>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</si>
  <si>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</si>
  <si>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</si>
  <si>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</si>
  <si>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</si>
  <si>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</si>
  <si>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</si>
  <si>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</si>
  <si>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</si>
  <si>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</si>
  <si>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</si>
  <si>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</si>
  <si>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</si>
  <si>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</si>
  <si>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</si>
  <si>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</si>
  <si>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</si>
  <si>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</si>
  <si>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</si>
  <si>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</si>
  <si>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</si>
  <si>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</si>
  <si>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</si>
  <si>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</si>
  <si>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</si>
  <si>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</si>
  <si>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</si>
  <si>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</si>
  <si>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</si>
  <si>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</si>
  <si>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</si>
  <si>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</si>
  <si>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</si>
  <si>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</si>
  <si>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</si>
  <si>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</si>
  <si>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</si>
  <si>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</si>
  <si>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</si>
  <si>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</si>
  <si>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</si>
  <si>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</si>
  <si>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</si>
  <si>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</si>
  <si>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</si>
  <si>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</si>
  <si>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</si>
  <si>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</si>
  <si>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</si>
  <si>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</si>
  <si>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</si>
  <si>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</si>
  <si>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</si>
  <si>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</si>
  <si>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</si>
  <si>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</si>
  <si>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</si>
  <si>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</si>
  <si>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</si>
  <si>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</si>
  <si>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</si>
  <si>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</si>
  <si>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</si>
  <si>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</si>
  <si>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</si>
  <si>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</si>
  <si>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</si>
  <si>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</si>
  <si>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</si>
  <si>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</si>
  <si>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</si>
  <si>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</si>
  <si>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</si>
  <si>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</si>
  <si>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</si>
  <si>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</si>
  <si>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</si>
  <si>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</si>
  <si>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</si>
  <si>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</si>
  <si>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</si>
  <si>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</si>
  <si>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</si>
  <si>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</si>
  <si>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</si>
  <si>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</si>
  <si>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</si>
  <si>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</si>
  <si>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</si>
  <si>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</si>
  <si>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</si>
  <si>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</si>
  <si>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</si>
  <si>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</si>
  <si>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</si>
  <si>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</si>
  <si>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</si>
  <si>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</si>
  <si>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</si>
  <si>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</si>
  <si>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</si>
  <si>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</si>
  <si>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</si>
  <si>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</si>
  <si>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</si>
  <si>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</si>
  <si>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</si>
  <si>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</si>
  <si>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</si>
  <si>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</si>
  <si>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</si>
  <si>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</si>
  <si>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</si>
  <si>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</si>
  <si>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</si>
  <si>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</si>
  <si>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</si>
  <si>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</si>
  <si>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</si>
  <si>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</si>
  <si>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</si>
  <si>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</si>
  <si>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</si>
  <si>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</si>
  <si>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</si>
  <si>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</si>
  <si>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</si>
  <si>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</si>
  <si>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</si>
  <si>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</si>
  <si>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</si>
  <si>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</si>
  <si>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</si>
  <si>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</si>
  <si>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</si>
  <si>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</si>
  <si>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</si>
  <si>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</si>
  <si>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</si>
  <si>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</si>
  <si>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</si>
  <si>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</si>
  <si>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</si>
  <si>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</si>
  <si>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</si>
  <si>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</si>
  <si>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</si>
  <si>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</si>
  <si>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</si>
  <si>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</si>
  <si>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</si>
  <si>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</si>
  <si>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</si>
  <si>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</si>
  <si>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</si>
  <si>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</si>
  <si>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</si>
  <si>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</si>
  <si>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</si>
  <si>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</si>
  <si>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</si>
  <si>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</si>
  <si>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</si>
  <si>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</si>
  <si>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</si>
  <si>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</si>
  <si>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</si>
  <si>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</si>
  <si>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</si>
  <si>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</si>
  <si>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</si>
  <si>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</si>
  <si>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</si>
  <si>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</si>
  <si>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</si>
  <si>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</si>
  <si>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</si>
  <si>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</si>
  <si>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</si>
  <si>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</si>
  <si>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</si>
  <si>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</si>
  <si>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</si>
  <si>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</si>
  <si>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</si>
  <si>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</si>
  <si>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</si>
  <si>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</si>
  <si>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</si>
  <si>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</si>
  <si>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</si>
  <si>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</si>
  <si>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</si>
  <si>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</si>
  <si>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</si>
  <si>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</si>
  <si>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</si>
  <si>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</si>
  <si>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</si>
  <si>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</si>
  <si>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</si>
  <si>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</si>
  <si>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</si>
  <si>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</si>
  <si>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</si>
  <si>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</si>
  <si>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</si>
  <si>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</si>
  <si>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</si>
  <si>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</si>
  <si>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</si>
  <si>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</si>
  <si>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</si>
  <si>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</si>
  <si>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</si>
  <si>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</si>
  <si>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</si>
  <si>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</si>
  <si>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</si>
  <si>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</si>
  <si>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</si>
  <si>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</si>
  <si>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</si>
  <si>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</si>
  <si>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</si>
  <si>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</si>
  <si>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</si>
  <si>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</si>
  <si>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</si>
  <si>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</si>
  <si>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</si>
  <si>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</si>
  <si>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</si>
  <si>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</si>
  <si>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</si>
  <si>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</si>
  <si>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</si>
  <si>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</si>
  <si>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</si>
  <si>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</si>
  <si>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</si>
  <si>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</si>
  <si>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</si>
  <si>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</si>
  <si>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</si>
  <si>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</si>
  <si>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</si>
  <si>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</si>
  <si>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</si>
  <si>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</si>
  <si>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</si>
  <si>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</si>
  <si>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</si>
  <si>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</si>
  <si>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</si>
  <si>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</si>
  <si>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</si>
  <si>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</si>
  <si>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</si>
  <si>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</si>
  <si>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</si>
  <si>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</si>
  <si>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</si>
  <si>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</si>
  <si>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</si>
  <si>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</si>
  <si>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</si>
  <si>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</si>
  <si>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</si>
  <si>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</si>
  <si>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</si>
  <si>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</si>
  <si>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</si>
  <si>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</si>
  <si>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</si>
  <si>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</si>
  <si>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</si>
  <si>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</si>
  <si>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</si>
  <si>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</si>
  <si>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</si>
  <si>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</si>
  <si>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</si>
  <si>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</si>
  <si>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</si>
  <si>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</si>
  <si>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</si>
  <si>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</si>
  <si>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</si>
  <si>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</si>
  <si>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</si>
  <si>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</si>
  <si>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</si>
  <si>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</si>
  <si>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</si>
  <si>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</si>
  <si>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</si>
  <si>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</si>
  <si>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</si>
  <si>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</si>
  <si>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</si>
  <si>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</si>
  <si>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</si>
  <si>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</si>
  <si>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</si>
  <si>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</si>
  <si>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</si>
  <si>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</si>
  <si>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</si>
  <si>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</si>
  <si>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</si>
  <si>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</si>
  <si>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</si>
  <si>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</si>
  <si>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</si>
  <si>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</si>
  <si>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</si>
  <si>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</si>
  <si>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</si>
  <si>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</si>
  <si>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</si>
  <si>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</si>
  <si>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</si>
  <si>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</si>
  <si>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</si>
  <si>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</si>
  <si>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</si>
  <si>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</si>
  <si>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</si>
  <si>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</si>
  <si>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</si>
  <si>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</si>
  <si>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</si>
  <si>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</si>
  <si>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</si>
  <si>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</si>
  <si>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</si>
  <si>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</si>
  <si>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</si>
  <si>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</si>
  <si>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</si>
  <si>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</si>
  <si>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</si>
  <si>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</si>
  <si>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</si>
  <si>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</si>
  <si>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</si>
  <si>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</si>
  <si>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</si>
  <si>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</si>
  <si>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</si>
  <si>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</si>
  <si>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</si>
  <si>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</si>
  <si>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</si>
  <si>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</si>
  <si>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</si>
  <si>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</si>
  <si>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</si>
  <si>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</si>
  <si>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</si>
  <si>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</si>
  <si>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</si>
  <si>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</si>
  <si>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</si>
  <si>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</si>
  <si>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</si>
  <si>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</si>
  <si>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</si>
  <si>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</si>
  <si>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</si>
  <si>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</si>
  <si>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</si>
  <si>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</si>
  <si>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</si>
  <si>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</si>
  <si>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</si>
  <si>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</si>
  <si>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</si>
  <si>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</si>
  <si>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</si>
  <si>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</si>
  <si>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</si>
  <si>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</si>
  <si>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</si>
  <si>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</si>
  <si>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</si>
  <si>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</si>
  <si>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</si>
  <si>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</si>
  <si>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</si>
  <si>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</si>
  <si>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</si>
  <si>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</si>
  <si>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</si>
  <si>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</si>
  <si>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</si>
  <si>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</si>
  <si>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</si>
  <si>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</si>
  <si>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</si>
  <si>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</si>
  <si>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</si>
  <si>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</si>
  <si>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</si>
  <si>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</si>
  <si>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</si>
  <si>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</si>
  <si>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</si>
  <si>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</si>
  <si>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</si>
  <si>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</si>
  <si>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</si>
  <si>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</si>
  <si>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</si>
  <si>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</si>
  <si>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</si>
  <si>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</si>
  <si>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</si>
  <si>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</si>
  <si>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</si>
  <si>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</si>
  <si>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</si>
  <si>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</si>
  <si>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</si>
  <si>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</si>
  <si>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</si>
  <si>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</si>
  <si>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</si>
  <si>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</si>
  <si>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</si>
  <si>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</si>
  <si>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</si>
  <si>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</si>
  <si>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</si>
  <si>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</si>
  <si>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</si>
  <si>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</si>
  <si>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</si>
  <si>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</si>
  <si>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</si>
  <si>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</si>
  <si>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</si>
  <si>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</si>
  <si>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</si>
  <si>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</si>
  <si>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</si>
  <si>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</si>
  <si>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</si>
  <si>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</si>
  <si>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</si>
  <si>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</si>
  <si>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</si>
  <si>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</si>
  <si>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</si>
  <si>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</si>
  <si>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</si>
  <si>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</si>
  <si>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</si>
  <si>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</si>
  <si>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</si>
  <si>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</si>
  <si>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</si>
  <si>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</si>
  <si>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</si>
  <si>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</si>
  <si>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</si>
  <si>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</si>
  <si>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</si>
  <si>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</si>
  <si>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</si>
  <si>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</si>
  <si>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</si>
  <si>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</si>
  <si>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</si>
  <si>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</si>
  <si>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</si>
  <si>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</si>
  <si>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</si>
  <si>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</si>
  <si>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</si>
  <si>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</si>
  <si>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</si>
  <si>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</si>
  <si>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</si>
  <si>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</si>
  <si>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</si>
  <si>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</si>
  <si>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</si>
  <si>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</si>
  <si>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</si>
  <si>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</si>
  <si>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</si>
  <si>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</si>
  <si>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</si>
  <si>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</si>
  <si>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</si>
  <si>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</si>
  <si>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</si>
  <si>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</si>
  <si>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</si>
  <si>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</si>
  <si>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</si>
  <si>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</si>
  <si>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</si>
  <si>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</si>
  <si>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</si>
  <si>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</si>
  <si>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</si>
  <si>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</si>
  <si>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</si>
  <si>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</si>
  <si>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</si>
  <si>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</si>
  <si>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</si>
  <si>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</si>
  <si>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</si>
  <si>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</si>
  <si>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</si>
  <si>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</si>
  <si>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</si>
  <si>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</si>
  <si>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</si>
  <si>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</si>
  <si>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</si>
  <si>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</si>
  <si>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</si>
  <si>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</si>
  <si>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</si>
  <si>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</si>
  <si>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</si>
  <si>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</si>
  <si>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</si>
  <si>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</si>
  <si>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</si>
  <si>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</si>
  <si>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</si>
  <si>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</si>
  <si>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</si>
  <si>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</si>
  <si>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</si>
  <si>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</si>
  <si>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</si>
  <si>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</si>
  <si>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</si>
  <si>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</si>
  <si>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</si>
  <si>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</si>
  <si>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</si>
  <si>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</si>
  <si>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</si>
  <si>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</si>
  <si>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</si>
  <si>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</si>
  <si>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</si>
  <si>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</si>
  <si>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</si>
  <si>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</si>
  <si>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</si>
  <si>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</si>
  <si>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</si>
  <si>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</si>
  <si>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</si>
  <si>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</si>
  <si>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</si>
  <si>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</si>
  <si>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</si>
  <si>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</si>
  <si>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</si>
  <si>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</si>
  <si>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</si>
  <si>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</si>
  <si>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</si>
  <si>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</si>
  <si>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</si>
  <si>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</si>
  <si>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</si>
  <si>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</si>
  <si>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</si>
  <si>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</si>
  <si>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</si>
  <si>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</si>
  <si>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</si>
  <si>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</si>
  <si>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</si>
  <si>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</si>
  <si>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</si>
  <si>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</si>
  <si>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</si>
  <si>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</si>
  <si>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</si>
  <si>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</si>
  <si>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</si>
  <si>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</si>
  <si>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</si>
  <si>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</si>
  <si>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</si>
  <si>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</si>
  <si>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</si>
  <si>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</si>
  <si>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</si>
  <si>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</si>
  <si>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</si>
  <si>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</si>
  <si>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</si>
  <si>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</si>
  <si>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</si>
  <si>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</si>
  <si>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</si>
  <si>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</si>
  <si>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</si>
  <si>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</si>
  <si>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</si>
  <si>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</si>
  <si>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</si>
  <si>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</si>
  <si>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</si>
  <si>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</si>
  <si>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</si>
  <si>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</si>
  <si>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</si>
  <si>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</si>
  <si>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</si>
  <si>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</si>
  <si>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</si>
  <si>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</si>
  <si>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</si>
  <si>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</si>
  <si>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</si>
  <si>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</si>
  <si>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</si>
  <si>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</si>
  <si>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</si>
  <si>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</si>
  <si>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</si>
  <si>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</si>
  <si>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</si>
  <si>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</si>
  <si>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</si>
  <si>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</si>
  <si>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</si>
  <si>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</si>
  <si>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</si>
  <si>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</si>
  <si>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</si>
  <si>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</si>
  <si>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</si>
  <si>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</si>
  <si>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</si>
  <si>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</si>
  <si>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</si>
  <si>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</si>
  <si>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</si>
  <si>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</si>
  <si>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</si>
  <si>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</si>
  <si>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</si>
  <si>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</si>
  <si>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</si>
  <si>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</si>
  <si>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</si>
  <si>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</si>
  <si>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</si>
  <si>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</si>
  <si>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</si>
  <si>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</si>
  <si>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</si>
  <si>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</si>
  <si>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</si>
  <si>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</si>
  <si>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</si>
  <si>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</si>
  <si>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</si>
  <si>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</si>
  <si>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</si>
  <si>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</si>
  <si>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</si>
  <si>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</si>
  <si>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</si>
  <si>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</si>
  <si>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</si>
  <si>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</si>
  <si>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</si>
  <si>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</si>
  <si>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</si>
  <si>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</si>
  <si>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</si>
  <si>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</si>
  <si>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</si>
  <si>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</si>
  <si>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</si>
  <si>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</si>
  <si>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</si>
  <si>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</si>
  <si>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</si>
  <si>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</si>
  <si>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</si>
  <si>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</si>
  <si>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</si>
  <si>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</si>
  <si>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</si>
  <si>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</si>
  <si>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</si>
  <si>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</si>
  <si>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</si>
  <si>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</si>
  <si>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</si>
  <si>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</si>
  <si>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</si>
  <si>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</si>
  <si>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</si>
  <si>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</si>
  <si>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</si>
  <si>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</si>
  <si>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</si>
  <si>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</si>
  <si>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</si>
  <si>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</si>
  <si>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</si>
  <si>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</si>
  <si>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</si>
  <si>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</si>
  <si>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</si>
  <si>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</si>
  <si>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</si>
  <si>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</si>
  <si>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</si>
  <si>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</si>
  <si>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</si>
  <si>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</si>
  <si>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</si>
  <si>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</si>
  <si>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</si>
  <si>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</si>
  <si>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</si>
  <si>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</si>
  <si>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</si>
  <si>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</si>
  <si>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</si>
  <si>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</si>
  <si>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</si>
  <si>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</si>
  <si>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</si>
  <si>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</si>
  <si>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</si>
  <si>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</si>
  <si>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</si>
  <si>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</si>
  <si>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</si>
  <si>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</si>
  <si>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</si>
  <si>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</si>
  <si>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</si>
  <si>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</si>
  <si>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</si>
  <si>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</si>
  <si>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</si>
  <si>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</si>
  <si>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</si>
  <si>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</si>
  <si>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</si>
  <si>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</si>
  <si>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</si>
  <si>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</si>
  <si>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</si>
  <si>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</si>
  <si>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</si>
  <si>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</si>
  <si>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</si>
  <si>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</si>
  <si>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</si>
  <si>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</si>
  <si>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</si>
  <si>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</si>
  <si>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</si>
  <si>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</si>
  <si>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</si>
  <si>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</si>
  <si>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</si>
  <si>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</si>
  <si>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</si>
  <si>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</si>
  <si>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</si>
  <si>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</si>
  <si>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</si>
  <si>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</si>
  <si>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</si>
  <si>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</si>
  <si>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</si>
  <si>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</si>
  <si>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</si>
  <si>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</si>
  <si>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</si>
  <si>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</si>
  <si>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</si>
  <si>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</si>
  <si>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</si>
  <si>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</si>
  <si>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</si>
  <si>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</si>
  <si>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</si>
  <si>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</si>
  <si>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</si>
  <si>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</si>
  <si>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</si>
  <si>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</si>
  <si>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</si>
  <si>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</si>
  <si>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</si>
  <si>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</si>
  <si>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</si>
  <si>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</si>
  <si>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</si>
  <si>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</si>
  <si>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</si>
  <si>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</si>
  <si>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</si>
  <si>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</si>
  <si>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</si>
  <si>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</si>
  <si>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</si>
  <si>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</si>
  <si>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</si>
  <si>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</si>
  <si>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</si>
  <si>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</si>
  <si>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</si>
  <si>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</si>
  <si>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</si>
  <si>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</si>
  <si>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</si>
  <si>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</si>
  <si>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</si>
  <si>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</si>
  <si>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</si>
  <si>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</si>
  <si>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</si>
  <si>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</si>
  <si>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</si>
  <si>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</si>
  <si>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</si>
  <si>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</si>
  <si>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</si>
  <si>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</si>
  <si>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</si>
  <si>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</si>
  <si>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</si>
  <si>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</si>
  <si>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</si>
  <si>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</si>
  <si>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</si>
  <si>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</si>
  <si>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</si>
  <si>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</si>
  <si>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</si>
  <si>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</si>
  <si>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</si>
  <si>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</si>
  <si>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</si>
  <si>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</si>
  <si>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</si>
  <si>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</si>
  <si>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</si>
  <si>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</si>
  <si>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</si>
  <si>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</si>
  <si>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</si>
  <si>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</si>
  <si>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</si>
  <si>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</si>
  <si>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</si>
  <si>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</si>
  <si>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</si>
  <si>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</si>
  <si>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</si>
  <si>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</si>
  <si>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</si>
  <si>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</si>
  <si>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</si>
  <si>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</si>
  <si>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</si>
  <si>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</si>
  <si>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</si>
  <si>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</si>
  <si>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</si>
  <si>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</si>
  <si>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</si>
  <si>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</si>
  <si>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</si>
  <si>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</si>
  <si>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</si>
  <si>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</si>
  <si>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</si>
  <si>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</si>
  <si>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</si>
  <si>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</si>
  <si>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</si>
  <si>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</si>
  <si>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</si>
  <si>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</si>
  <si>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</si>
  <si>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</si>
  <si>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</si>
  <si>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</si>
  <si>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</si>
  <si>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</si>
  <si>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</si>
  <si>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</si>
  <si>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</si>
  <si>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</si>
  <si>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</si>
  <si>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</si>
  <si>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</si>
  <si>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</si>
  <si>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</si>
  <si>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</si>
  <si>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</si>
  <si>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</si>
  <si>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</si>
  <si>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</si>
  <si>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</si>
  <si>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</si>
  <si>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</si>
  <si>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</si>
  <si>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</si>
  <si>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</si>
  <si>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</si>
  <si>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</si>
  <si>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</si>
  <si>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</si>
  <si>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</si>
  <si>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</si>
  <si>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</si>
  <si>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</si>
  <si>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</si>
  <si>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</si>
  <si>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</si>
  <si>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</si>
  <si>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</si>
  <si>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</si>
  <si>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</si>
  <si>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</si>
  <si>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</si>
  <si>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</si>
  <si>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</si>
  <si>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</si>
  <si>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</si>
  <si>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</si>
  <si>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</si>
  <si>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</si>
  <si>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</si>
  <si>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</si>
  <si>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</si>
  <si>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</si>
  <si>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</si>
  <si>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</si>
  <si>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</si>
  <si>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</si>
  <si>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</si>
  <si>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</si>
  <si>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</si>
  <si>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</si>
  <si>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</si>
  <si>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</si>
  <si>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</si>
  <si>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</si>
  <si>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</si>
  <si>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</si>
  <si>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</si>
  <si>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</si>
  <si>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</si>
  <si>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</si>
  <si>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</si>
  <si>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</si>
  <si>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</si>
  <si>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</si>
  <si>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</si>
  <si>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</si>
  <si>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</si>
  <si>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</si>
  <si>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</si>
  <si>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</si>
  <si>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</si>
  <si>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</si>
  <si>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</si>
  <si>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</si>
  <si>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</si>
  <si>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</si>
  <si>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</si>
  <si>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</si>
  <si>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</si>
  <si>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</si>
  <si>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</si>
  <si>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</si>
  <si>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</si>
  <si>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</si>
  <si>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</si>
  <si>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</si>
  <si>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</si>
  <si>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</si>
  <si>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</si>
  <si>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</si>
  <si>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</si>
  <si>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</si>
  <si>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</si>
  <si>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</si>
  <si>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</si>
  <si>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</si>
  <si>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</si>
  <si>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</si>
  <si>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</si>
  <si>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</si>
  <si>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</si>
  <si>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</si>
  <si>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</si>
  <si>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</si>
  <si>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</si>
  <si>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</si>
  <si>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</si>
  <si>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</si>
  <si>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</si>
  <si>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</si>
  <si>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</si>
  <si>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</si>
  <si>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</si>
  <si>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</si>
  <si>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</si>
  <si>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</si>
  <si>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</si>
  <si>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</si>
  <si>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</si>
  <si>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</si>
  <si>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</si>
  <si>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</si>
  <si>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</si>
  <si>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</si>
  <si>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</si>
  <si>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</si>
  <si>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</si>
  <si>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</si>
  <si>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</si>
  <si>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</si>
  <si>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</si>
  <si>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</si>
  <si>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</si>
  <si>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</si>
  <si>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</si>
  <si>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</si>
  <si>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</si>
  <si>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</si>
  <si>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</si>
  <si>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</si>
  <si>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</si>
  <si>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</si>
  <si>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</si>
  <si>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</si>
  <si>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</si>
  <si>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</si>
  <si>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</si>
  <si>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</si>
  <si>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</si>
  <si>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</si>
  <si>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</si>
  <si>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</si>
  <si>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</si>
  <si>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</si>
  <si>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</si>
  <si>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</si>
  <si>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</si>
  <si>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</si>
  <si>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</si>
  <si>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</si>
  <si>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</si>
  <si>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</si>
  <si>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</si>
  <si>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</si>
  <si>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</si>
  <si>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</si>
  <si>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</si>
  <si>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</si>
  <si>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</si>
  <si>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</si>
  <si>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</si>
  <si>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</si>
  <si>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</si>
  <si>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</si>
  <si>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</si>
  <si>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</si>
  <si>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</si>
  <si>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</si>
  <si>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</si>
  <si>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</si>
  <si>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</si>
  <si>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</si>
  <si>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</si>
  <si>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</si>
  <si>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</si>
  <si>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</si>
  <si>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</si>
  <si>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</si>
  <si>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</si>
  <si>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</si>
  <si>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</si>
  <si>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</si>
  <si>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</si>
  <si>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</si>
  <si>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</si>
  <si>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</si>
  <si>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</si>
  <si>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</si>
  <si>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</si>
  <si>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</si>
  <si>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</si>
  <si>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</si>
  <si>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</si>
  <si>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</si>
  <si>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</si>
  <si>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</si>
  <si>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</si>
  <si>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</si>
  <si>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</si>
  <si>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</si>
  <si>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</si>
  <si>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</si>
  <si>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</si>
  <si>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</si>
  <si>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</si>
  <si>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</si>
  <si>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</si>
  <si>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</si>
  <si>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</si>
  <si>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</si>
  <si>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</si>
  <si>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</si>
  <si>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</si>
  <si>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</si>
  <si>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</si>
  <si>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</si>
  <si>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</si>
  <si>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</si>
  <si>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</si>
  <si>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</si>
  <si>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</si>
  <si>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</si>
  <si>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</si>
  <si>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</si>
  <si>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</si>
  <si>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</si>
  <si>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</si>
  <si>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</si>
  <si>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</si>
  <si>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</si>
  <si>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</si>
  <si>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</si>
  <si>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</si>
  <si>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</si>
  <si>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</si>
  <si>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</si>
  <si>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</si>
  <si>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</si>
  <si>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</si>
  <si>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</si>
  <si>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</si>
  <si>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</si>
  <si>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</si>
  <si>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</si>
  <si>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</si>
  <si>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</si>
  <si>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</si>
  <si>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</si>
  <si>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</si>
  <si>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</si>
  <si>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</si>
  <si>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</si>
  <si>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</si>
  <si>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</si>
  <si>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</si>
  <si>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</si>
  <si>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</si>
  <si>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</si>
  <si>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</si>
  <si>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</si>
  <si>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</si>
  <si>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</si>
  <si>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</si>
  <si>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</si>
  <si>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</si>
  <si>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</si>
  <si>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</si>
  <si>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</si>
  <si>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</si>
  <si>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</si>
  <si>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</si>
  <si>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</si>
  <si>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</si>
  <si>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</si>
  <si>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</si>
  <si>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</si>
  <si>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</si>
  <si>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</si>
  <si>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</si>
  <si>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</si>
  <si>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</si>
  <si>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</si>
  <si>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</si>
  <si>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</si>
  <si>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</si>
  <si>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</si>
  <si>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</si>
  <si>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</si>
  <si>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</si>
  <si>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</si>
  <si>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</si>
  <si>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</si>
  <si>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</si>
  <si>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</si>
  <si>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</si>
  <si>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</si>
  <si>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</si>
  <si>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</si>
  <si>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</si>
  <si>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</si>
  <si>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</si>
  <si>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</si>
  <si>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</si>
  <si>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</si>
  <si>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</si>
  <si>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</si>
  <si>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</si>
  <si>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</si>
  <si>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</si>
  <si>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</si>
  <si>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</si>
  <si>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</si>
  <si>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</si>
  <si>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</si>
  <si>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</si>
  <si>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</si>
  <si>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</si>
  <si>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</si>
  <si>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</si>
  <si>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</si>
  <si>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</si>
  <si>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</si>
  <si>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</si>
  <si>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</si>
  <si>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</si>
  <si>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</si>
  <si>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</si>
  <si>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</si>
  <si>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</si>
  <si>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</si>
  <si>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</si>
  <si>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</si>
  <si>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</si>
  <si>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</si>
  <si>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</si>
  <si>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</si>
  <si>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</si>
  <si>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</si>
  <si>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</si>
  <si>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</si>
  <si>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</si>
  <si>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</si>
  <si>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</si>
  <si>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</si>
  <si>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</si>
  <si>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</si>
  <si>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</si>
  <si>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</si>
  <si>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</si>
  <si>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</si>
  <si>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</si>
  <si>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</si>
  <si>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</si>
  <si>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</si>
  <si>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</si>
  <si>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</si>
  <si>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</si>
  <si>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</si>
  <si>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</si>
  <si>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</si>
  <si>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</si>
  <si>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</si>
  <si>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</si>
  <si>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</si>
  <si>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</si>
  <si>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</si>
  <si>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</si>
  <si>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</si>
  <si>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</si>
  <si>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</si>
  <si>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</si>
  <si>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</si>
  <si>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</si>
  <si>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</si>
  <si>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</si>
  <si>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</si>
  <si>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</si>
  <si>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</si>
  <si>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</si>
  <si>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</si>
  <si>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</si>
  <si>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</si>
  <si>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</si>
  <si>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</si>
  <si>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</si>
  <si>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</si>
  <si>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</si>
  <si>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</si>
  <si>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</si>
  <si>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</si>
  <si>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</si>
  <si>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</si>
  <si>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</si>
  <si>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</si>
  <si>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</si>
  <si>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</si>
  <si>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</si>
  <si>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</si>
  <si>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</si>
  <si>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</si>
  <si>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</si>
  <si>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</si>
  <si>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</si>
  <si>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</si>
  <si>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</si>
  <si>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</si>
  <si>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</si>
  <si>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</si>
  <si>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</si>
  <si>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</si>
  <si>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</si>
  <si>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</si>
  <si>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</si>
  <si>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</si>
  <si>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</si>
  <si>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</si>
  <si>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</si>
  <si>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</si>
  <si>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</si>
  <si>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</si>
  <si>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</si>
  <si>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</si>
  <si>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</si>
  <si>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</si>
  <si>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</si>
  <si>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</si>
  <si>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</si>
  <si>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</si>
  <si>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</si>
  <si>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</si>
  <si>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</si>
  <si>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</si>
  <si>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</si>
  <si>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</si>
  <si>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</si>
  <si>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</si>
  <si>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</si>
  <si>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</si>
  <si>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</si>
  <si>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</si>
  <si>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</si>
  <si>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</si>
  <si>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</si>
  <si>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</si>
  <si>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</si>
  <si>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</si>
  <si>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</si>
  <si>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</si>
  <si>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</si>
  <si>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</si>
  <si>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</si>
  <si>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</si>
  <si>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</si>
  <si>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</si>
  <si>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</si>
  <si>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</si>
  <si>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</si>
  <si>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</si>
  <si>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</si>
  <si>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</si>
  <si>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</si>
  <si>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</si>
  <si>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</si>
  <si>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</si>
  <si>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</si>
  <si>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</si>
  <si>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</si>
  <si>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</si>
  <si>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</si>
  <si>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</si>
  <si>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</si>
  <si>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</si>
  <si>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</si>
  <si>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</si>
  <si>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</si>
  <si>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</si>
  <si>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</si>
  <si>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</si>
  <si>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</si>
  <si>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</si>
  <si>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</si>
  <si>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</si>
  <si>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</si>
  <si>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</si>
  <si>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</si>
  <si>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</si>
  <si>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</si>
  <si>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</si>
  <si>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</si>
  <si>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</si>
  <si>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</si>
  <si>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</si>
  <si>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</si>
  <si>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</si>
  <si>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</si>
  <si>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</si>
  <si>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</si>
  <si>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</si>
  <si>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</si>
  <si>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</si>
  <si>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</si>
  <si>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</si>
  <si>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</si>
  <si>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</si>
  <si>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</si>
  <si>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</si>
  <si>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</si>
  <si>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</si>
  <si>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</si>
  <si>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</si>
  <si>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</si>
  <si>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</si>
  <si>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</si>
  <si>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</si>
  <si>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</si>
  <si>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</si>
  <si>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</si>
  <si>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</si>
  <si>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</si>
  <si>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</si>
  <si>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</si>
  <si>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</si>
  <si>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</si>
  <si>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</si>
  <si>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</si>
  <si>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</si>
  <si>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</si>
  <si>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</si>
  <si>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</si>
  <si>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</si>
  <si>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</si>
  <si>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</si>
  <si>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</si>
  <si>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</si>
  <si>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</si>
  <si>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</si>
  <si>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</si>
  <si>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</si>
  <si>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</si>
  <si>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</si>
  <si>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</si>
  <si>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</si>
  <si>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</si>
  <si>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</si>
  <si>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</si>
  <si>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</si>
  <si>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</si>
  <si>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</si>
  <si>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</si>
  <si>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</si>
  <si>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</si>
  <si>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</si>
  <si>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</si>
  <si>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</si>
  <si>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</si>
  <si>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</si>
  <si>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</si>
  <si>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</si>
  <si>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</si>
  <si>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</si>
  <si>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</si>
  <si>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</si>
  <si>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</si>
  <si>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</si>
  <si>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</si>
  <si>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</si>
  <si>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</si>
  <si>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</si>
  <si>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</si>
  <si>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</si>
  <si>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</si>
  <si>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</si>
  <si>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</si>
  <si>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</si>
  <si>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</si>
  <si>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</si>
  <si>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</si>
  <si>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</si>
  <si>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</si>
  <si>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</si>
  <si>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</si>
  <si>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</si>
  <si>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</si>
  <si>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</si>
  <si>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</si>
  <si>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</si>
  <si>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</si>
  <si>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</si>
  <si>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</si>
  <si>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</si>
  <si>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</si>
  <si>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</si>
  <si>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</si>
  <si>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</si>
  <si>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</si>
  <si>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</si>
  <si>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</si>
  <si>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</si>
  <si>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</si>
  <si>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</si>
  <si>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</si>
  <si>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</si>
  <si>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</si>
  <si>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</si>
  <si>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</si>
  <si>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</si>
  <si>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</si>
  <si>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</si>
  <si>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</si>
  <si>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</si>
  <si>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</si>
  <si>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</si>
  <si>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</si>
  <si>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</si>
  <si>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</si>
  <si>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</si>
  <si>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</si>
  <si>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</si>
  <si>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</si>
  <si>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</si>
  <si>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</si>
  <si>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</si>
  <si>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</si>
  <si>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</si>
  <si>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</si>
  <si>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</si>
  <si>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</si>
  <si>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</si>
  <si>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</si>
  <si>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</si>
  <si>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</si>
  <si>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</si>
  <si>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</si>
  <si>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</si>
  <si>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</si>
  <si>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</si>
  <si>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</si>
  <si>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</si>
  <si>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</si>
  <si>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</si>
  <si>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</si>
  <si>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</si>
  <si>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</si>
  <si>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</si>
  <si>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</si>
  <si>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</si>
  <si>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</si>
  <si>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</si>
  <si>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</si>
  <si>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</si>
  <si>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</si>
  <si>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</si>
  <si>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</si>
  <si>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</si>
  <si>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</si>
  <si>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</si>
  <si>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</si>
  <si>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</si>
  <si>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</si>
  <si>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</si>
  <si>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</si>
  <si>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</si>
  <si>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</si>
  <si>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</si>
  <si>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</si>
  <si>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</si>
  <si>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</si>
  <si>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</si>
  <si>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</si>
  <si>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</si>
  <si>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</si>
  <si>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</si>
  <si>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</si>
  <si>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</si>
  <si>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</si>
  <si>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</si>
  <si>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</si>
  <si>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</si>
  <si>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</si>
  <si>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</si>
  <si>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</si>
  <si>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</si>
  <si>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</si>
  <si>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</si>
  <si>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</si>
  <si>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</si>
  <si>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</si>
  <si>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</si>
  <si>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</si>
  <si>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</si>
  <si>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</si>
  <si>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</si>
  <si>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</si>
  <si>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</si>
  <si>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</si>
  <si>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</si>
  <si>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</si>
  <si>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</si>
  <si>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</si>
  <si>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</si>
  <si>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</si>
  <si>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</si>
  <si>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</si>
  <si>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</si>
  <si>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</si>
  <si>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</si>
  <si>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</si>
  <si>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</si>
  <si>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</si>
  <si>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</si>
  <si>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</si>
  <si>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</si>
  <si>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</si>
  <si>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</si>
  <si>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</si>
  <si>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</si>
  <si>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</si>
  <si>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</si>
  <si>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</si>
  <si>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</si>
  <si>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</si>
  <si>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</si>
  <si>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</si>
  <si>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</si>
  <si>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</si>
  <si>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</si>
  <si>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</si>
  <si>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</si>
  <si>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</si>
  <si>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</si>
  <si>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</si>
  <si>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</si>
  <si>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</si>
  <si>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</si>
  <si>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</si>
  <si>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</si>
  <si>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</si>
  <si>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</si>
  <si>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</si>
  <si>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</si>
  <si>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</si>
  <si>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</si>
  <si>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</si>
  <si>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</si>
  <si>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</si>
  <si>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</si>
  <si>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</si>
  <si>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</si>
  <si>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</si>
  <si>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</si>
  <si>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</si>
  <si>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</si>
  <si>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</si>
  <si>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</si>
  <si>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</si>
  <si>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</si>
  <si>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</si>
  <si>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</si>
  <si>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</si>
  <si>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</si>
  <si>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</si>
  <si>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</si>
  <si>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</si>
  <si>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</si>
  <si>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</si>
  <si>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</si>
  <si>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</si>
  <si>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</si>
  <si>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</si>
  <si>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</si>
  <si>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</si>
  <si>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</si>
  <si>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</si>
  <si>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</si>
  <si>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</si>
  <si>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</si>
  <si>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</si>
  <si>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</si>
  <si>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</si>
  <si>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</si>
  <si>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</si>
  <si>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</si>
  <si>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</si>
  <si>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</si>
  <si>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</si>
  <si>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</si>
  <si>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</si>
  <si>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</si>
  <si>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</si>
  <si>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</si>
  <si>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</si>
  <si>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</si>
  <si>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</si>
  <si>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</si>
  <si>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</si>
  <si>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</si>
  <si>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</si>
  <si>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</si>
  <si>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</si>
  <si>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</si>
  <si>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</si>
  <si>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</si>
  <si>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</si>
  <si>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</si>
  <si>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</si>
  <si>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</si>
  <si>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</si>
  <si>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</si>
  <si>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</si>
  <si>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</si>
  <si>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</si>
  <si>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</si>
  <si>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</si>
  <si>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</si>
  <si>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</si>
  <si>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</si>
  <si>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</si>
  <si>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</si>
  <si>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</si>
  <si>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</si>
  <si>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</si>
  <si>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</si>
  <si>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</si>
  <si>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</si>
  <si>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</si>
  <si>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</si>
  <si>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</si>
  <si>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</si>
  <si>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</si>
  <si>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</si>
  <si>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</si>
  <si>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</si>
  <si>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</si>
  <si>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</si>
  <si>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</si>
  <si>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</si>
  <si>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</si>
  <si>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</si>
  <si>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</si>
  <si>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</si>
  <si>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</si>
  <si>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</si>
  <si>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</si>
  <si>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</si>
  <si>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</si>
  <si>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</si>
  <si>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</si>
  <si>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</si>
  <si>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</si>
  <si>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</si>
  <si>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</si>
  <si>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</si>
  <si>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</si>
  <si>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</si>
  <si>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</si>
  <si>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</si>
  <si>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</si>
  <si>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</si>
  <si>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</si>
  <si>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</si>
  <si>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</si>
  <si>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</si>
  <si>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</si>
  <si>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</si>
  <si>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</si>
  <si>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</si>
  <si>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</si>
  <si>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</si>
  <si>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</si>
  <si>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</si>
  <si>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</si>
  <si>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</si>
  <si>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</si>
  <si>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</si>
  <si>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</si>
  <si>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</si>
  <si>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</si>
  <si>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</si>
  <si>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</si>
  <si>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</si>
  <si>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</si>
  <si>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</si>
  <si>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</si>
  <si>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</si>
  <si>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</si>
  <si>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</si>
  <si>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</si>
  <si>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</si>
  <si>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</si>
  <si>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</si>
  <si>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</si>
  <si>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</si>
  <si>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</si>
  <si>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</si>
  <si>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</si>
  <si>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</si>
  <si>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</si>
  <si>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</si>
  <si>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</si>
  <si>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</si>
  <si>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</si>
  <si>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</si>
  <si>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</si>
  <si>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</si>
  <si>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</si>
  <si>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</si>
  <si>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</si>
  <si>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</si>
  <si>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</si>
  <si>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</si>
  <si>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</si>
  <si>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</si>
  <si>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</si>
  <si>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</si>
  <si>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</si>
  <si>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</si>
  <si>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</si>
  <si>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</si>
  <si>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</si>
  <si>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</si>
  <si>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</si>
  <si>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</si>
  <si>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</si>
  <si>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</si>
  <si>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</si>
  <si>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</si>
  <si>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</si>
  <si>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</si>
  <si>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</si>
  <si>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</si>
  <si>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</si>
  <si>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</si>
  <si>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</si>
  <si>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</si>
  <si>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</si>
  <si>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</si>
  <si>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</si>
  <si>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</si>
  <si>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</si>
  <si>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</si>
  <si>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</si>
  <si>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</si>
  <si>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</si>
  <si>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</si>
  <si>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</si>
  <si>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</si>
  <si>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</si>
  <si>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</si>
  <si>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</si>
  <si>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</si>
  <si>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</si>
  <si>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</si>
  <si>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</si>
  <si>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</si>
  <si>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</si>
  <si>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</si>
  <si>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</si>
  <si>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</si>
  <si>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</si>
  <si>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</si>
  <si>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</si>
  <si>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</si>
  <si>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</si>
  <si>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</si>
  <si>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</si>
  <si>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</si>
  <si>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</si>
  <si>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</si>
  <si>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</si>
  <si>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</si>
  <si>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</si>
  <si>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</si>
  <si>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</si>
  <si>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</si>
  <si>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</si>
  <si>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</si>
  <si>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</si>
  <si>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</si>
  <si>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</si>
  <si>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</si>
  <si>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</si>
  <si>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</si>
  <si>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</si>
  <si>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</si>
  <si>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</si>
  <si>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</si>
  <si>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</si>
  <si>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</si>
  <si>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</si>
  <si>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</si>
  <si>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</si>
  <si>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</si>
  <si>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</si>
  <si>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</si>
  <si>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</si>
  <si>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</si>
  <si>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</si>
  <si>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</si>
  <si>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</si>
  <si>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</si>
  <si>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</si>
  <si>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</si>
  <si>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</si>
  <si>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</si>
  <si>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</si>
  <si>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</si>
  <si>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</si>
  <si>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</si>
  <si>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</si>
  <si>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</si>
  <si>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</si>
  <si>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</si>
  <si>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</si>
  <si>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</si>
  <si>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</si>
  <si>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</si>
  <si>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</si>
  <si>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</si>
  <si>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</si>
  <si>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</si>
  <si>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</si>
  <si>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</si>
  <si>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</si>
  <si>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</si>
  <si>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</si>
  <si>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</si>
  <si>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</si>
  <si>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</si>
  <si>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</si>
  <si>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</si>
  <si>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</si>
  <si>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</si>
  <si>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</si>
  <si>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</si>
  <si>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</si>
  <si>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</si>
  <si>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</si>
  <si>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</si>
  <si>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</si>
  <si>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</si>
  <si>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</si>
  <si>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</si>
  <si>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</si>
  <si>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</si>
  <si>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</si>
  <si>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</si>
  <si>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</si>
  <si>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</si>
  <si>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</si>
  <si>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</si>
  <si>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</si>
  <si>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</si>
  <si>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</si>
  <si>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</si>
  <si>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</si>
  <si>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</si>
  <si>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</si>
  <si>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</si>
  <si>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</si>
  <si>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</si>
  <si>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</si>
  <si>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</si>
  <si>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</si>
  <si>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</si>
  <si>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</si>
  <si>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</si>
  <si>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</si>
  <si>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</si>
  <si>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</si>
  <si>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</si>
  <si>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</si>
  <si>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</si>
  <si>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</si>
  <si>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</si>
  <si>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</si>
  <si>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</si>
  <si>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</si>
  <si>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</si>
  <si>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</si>
  <si>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</si>
  <si>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</si>
  <si>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</si>
  <si>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</si>
  <si>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</si>
  <si>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</si>
  <si>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</si>
  <si>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</si>
  <si>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</si>
  <si>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</si>
  <si>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</si>
  <si>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</si>
  <si>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</si>
  <si>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</si>
  <si>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</si>
  <si>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</si>
  <si>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</si>
  <si>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</si>
  <si>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</si>
  <si>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</si>
  <si>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</si>
  <si>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</si>
  <si>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</si>
  <si>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</si>
  <si>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</si>
  <si>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</si>
  <si>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</si>
  <si>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</si>
  <si>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</si>
  <si>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</si>
  <si>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</si>
  <si>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</si>
  <si>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</si>
  <si>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</si>
  <si>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</si>
  <si>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</si>
  <si>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</si>
  <si>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</si>
  <si>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</si>
  <si>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</si>
  <si>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</si>
  <si>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</si>
  <si>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</si>
  <si>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</si>
  <si>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</si>
  <si>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</si>
  <si>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</si>
  <si>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</si>
  <si>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</si>
  <si>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</si>
  <si>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</si>
  <si>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</si>
  <si>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</si>
  <si>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</si>
  <si>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</si>
  <si>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</si>
  <si>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</si>
  <si>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</si>
  <si>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</si>
  <si>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</si>
  <si>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</si>
  <si>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</si>
  <si>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</si>
  <si>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</si>
  <si>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</si>
  <si>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</si>
  <si>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</si>
  <si>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</si>
  <si>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</si>
  <si>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</si>
  <si>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</si>
  <si>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</si>
  <si>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</si>
  <si>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</si>
  <si>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</si>
  <si>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</si>
  <si>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</si>
  <si>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</si>
  <si>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</si>
  <si>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</si>
  <si>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</si>
  <si>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</si>
  <si>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</si>
  <si>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</si>
  <si>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</si>
  <si>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</si>
  <si>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</si>
  <si>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</si>
  <si>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</si>
  <si>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</si>
  <si>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</si>
  <si>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</si>
  <si>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</si>
  <si>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</si>
  <si>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</si>
  <si>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</si>
  <si>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</si>
  <si>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</si>
  <si>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</si>
  <si>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</si>
  <si>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</si>
  <si>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</si>
  <si>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</si>
  <si>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</si>
  <si>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</si>
  <si>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</si>
  <si>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</si>
  <si>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</si>
  <si>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</si>
  <si>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</si>
  <si>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</si>
  <si>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</si>
  <si>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</si>
  <si>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</si>
  <si>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</si>
  <si>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</si>
  <si>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</si>
  <si>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</si>
  <si>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</si>
  <si>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</si>
  <si>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</si>
  <si>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</si>
  <si>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</si>
  <si>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</si>
  <si>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</si>
  <si>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</si>
  <si>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</si>
  <si>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</si>
  <si>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</si>
  <si>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</si>
  <si>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</si>
  <si>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</si>
  <si>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</si>
  <si>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</si>
  <si>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</si>
  <si>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</si>
  <si>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</si>
  <si>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</si>
  <si>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</si>
  <si>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</si>
  <si>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</si>
  <si>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</si>
  <si>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</si>
  <si>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</si>
  <si>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</si>
  <si>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</si>
  <si>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</si>
  <si>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</si>
  <si>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</si>
  <si>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</si>
  <si>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</si>
  <si>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</si>
  <si>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</si>
  <si>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</si>
  <si>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</si>
  <si>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</si>
  <si>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</si>
  <si>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</si>
  <si>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</si>
  <si>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</si>
  <si>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</si>
  <si>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</si>
  <si>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</si>
  <si>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</si>
  <si>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</si>
  <si>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</si>
  <si>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</si>
  <si>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</si>
  <si>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</si>
  <si>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</si>
  <si>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</si>
  <si>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</si>
  <si>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</si>
  <si>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</si>
  <si>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</si>
  <si>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</si>
  <si>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</si>
  <si>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</si>
  <si>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</si>
  <si>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</si>
  <si>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</si>
  <si>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</si>
  <si>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</si>
  <si>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</si>
  <si>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</si>
  <si>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</si>
  <si>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</si>
  <si>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</si>
  <si>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</si>
  <si>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</si>
  <si>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</si>
  <si>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</si>
  <si>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</si>
  <si>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</si>
  <si>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</si>
  <si>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</si>
  <si>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</si>
  <si>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</si>
  <si>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</si>
  <si>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</si>
  <si>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</si>
  <si>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</si>
  <si>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</si>
  <si>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</si>
  <si>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</si>
  <si>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</si>
  <si>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</si>
  <si>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</si>
  <si>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</si>
  <si>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</si>
  <si>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</si>
  <si>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</si>
  <si>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</si>
  <si>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</si>
  <si>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</si>
  <si>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</si>
  <si>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</si>
  <si>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</si>
  <si>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</si>
  <si>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</si>
  <si>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</si>
  <si>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</si>
  <si>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</si>
  <si>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</si>
  <si>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</si>
  <si>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</si>
  <si>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</si>
  <si>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</si>
  <si>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</si>
  <si>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</si>
  <si>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</si>
  <si>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</si>
  <si>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</si>
  <si>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</si>
  <si>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</si>
  <si>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</si>
  <si>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</si>
  <si>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</si>
  <si>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</si>
  <si>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</si>
  <si>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</si>
  <si>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</si>
  <si>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</si>
  <si>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</si>
  <si>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</si>
  <si>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</si>
  <si>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</si>
  <si>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</si>
  <si>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</si>
  <si>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</si>
  <si>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</si>
  <si>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</si>
  <si>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</si>
  <si>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</si>
  <si>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</si>
  <si>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</si>
  <si>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</si>
  <si>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</si>
  <si>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</si>
  <si>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</si>
  <si>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</si>
  <si>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</si>
  <si>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</si>
  <si>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</si>
  <si>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</si>
  <si>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</si>
  <si>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</si>
  <si>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</si>
  <si>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</si>
  <si>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</si>
  <si>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</si>
  <si>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</si>
  <si>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</si>
  <si>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</si>
  <si>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</si>
  <si>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</si>
  <si>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</si>
  <si>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</si>
  <si>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</si>
  <si>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</si>
  <si>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</si>
  <si>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</si>
  <si>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</si>
  <si>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</si>
  <si>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</si>
  <si>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</si>
  <si>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</si>
  <si>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</si>
  <si>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</si>
  <si>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</si>
  <si>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</si>
  <si>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</si>
  <si>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</si>
  <si>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</si>
  <si>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</si>
  <si>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</si>
  <si>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</si>
  <si>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</si>
  <si>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</si>
  <si>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</si>
  <si>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</si>
  <si>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</si>
  <si>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</si>
  <si>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</si>
  <si>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</si>
  <si>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</si>
  <si>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</si>
  <si>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</si>
  <si>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</si>
  <si>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</si>
  <si>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</si>
  <si>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</si>
  <si>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</si>
  <si>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</si>
  <si>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</si>
  <si>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</si>
  <si>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</si>
  <si>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</si>
  <si>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</si>
  <si>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</si>
  <si>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</si>
  <si>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</si>
  <si>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</si>
  <si>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</si>
  <si>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</si>
  <si>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</si>
  <si>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</si>
  <si>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</si>
  <si>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</si>
  <si>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</si>
  <si>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</si>
  <si>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</si>
  <si>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</si>
  <si>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</si>
  <si>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</si>
  <si>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</si>
  <si>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</si>
  <si>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</si>
  <si>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</si>
  <si>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</si>
  <si>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</si>
  <si>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</si>
  <si>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</si>
  <si>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</si>
  <si>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</si>
  <si>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</si>
  <si>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</si>
  <si>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</si>
  <si>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</si>
  <si>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</si>
  <si>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</si>
  <si>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</si>
  <si>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</si>
  <si>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</si>
  <si>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</si>
  <si>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</si>
  <si>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</si>
  <si>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</si>
  <si>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</si>
  <si>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</si>
  <si>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</si>
  <si>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</si>
  <si>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</si>
  <si>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</si>
  <si>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</si>
  <si>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</si>
  <si>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</si>
  <si>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</si>
  <si>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</si>
  <si>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</si>
  <si>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</si>
  <si>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</si>
  <si>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</si>
  <si>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</si>
  <si>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</si>
  <si>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</si>
  <si>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</si>
  <si>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</si>
  <si>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</si>
  <si>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</si>
  <si>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</si>
  <si>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</si>
  <si>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</si>
  <si>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</si>
  <si>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</si>
  <si>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</si>
  <si>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</si>
  <si>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</si>
  <si>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</si>
  <si>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</si>
  <si>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</si>
  <si>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</si>
  <si>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</si>
  <si>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</si>
  <si>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</si>
  <si>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</si>
  <si>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</si>
  <si>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</si>
  <si>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</si>
  <si>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</si>
  <si>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</si>
  <si>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</si>
  <si>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</si>
  <si>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</si>
  <si>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</si>
  <si>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</si>
  <si>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</si>
  <si>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</si>
  <si>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</si>
  <si>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</si>
  <si>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</si>
  <si>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</si>
  <si>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</si>
  <si>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</si>
  <si>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</si>
  <si>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</si>
  <si>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</si>
  <si>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</si>
  <si>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</si>
  <si>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</si>
  <si>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</si>
  <si>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</si>
  <si>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</si>
  <si>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</si>
  <si>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</si>
  <si>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</si>
  <si>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</si>
  <si>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</si>
  <si>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</si>
  <si>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</si>
  <si>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</si>
  <si>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</si>
  <si>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</si>
  <si>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</si>
  <si>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</si>
  <si>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</si>
  <si>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</si>
  <si>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</si>
  <si>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</si>
  <si>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</si>
  <si>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</si>
  <si>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</si>
  <si>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</si>
  <si>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</si>
  <si>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</si>
  <si>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</si>
  <si>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</si>
  <si>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</si>
  <si>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</si>
  <si>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</si>
  <si>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</si>
  <si>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</si>
  <si>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</si>
  <si>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</si>
  <si>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</si>
  <si>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</si>
  <si>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</si>
  <si>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</si>
  <si>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</si>
  <si>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</si>
  <si>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</si>
  <si>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</si>
  <si>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</si>
  <si>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</si>
  <si>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</si>
  <si>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</si>
  <si>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</si>
  <si>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</si>
  <si>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</si>
  <si>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</si>
  <si>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</si>
  <si>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</si>
  <si>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</si>
  <si>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</si>
  <si>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</si>
  <si>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</si>
  <si>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</si>
  <si>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</si>
  <si>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</si>
  <si>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</si>
  <si>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</si>
  <si>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</si>
  <si>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</si>
  <si>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</si>
  <si>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</si>
  <si>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</si>
  <si>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</si>
  <si>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</si>
  <si>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</si>
  <si>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</si>
  <si>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</si>
  <si>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</si>
  <si>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</si>
  <si>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</si>
  <si>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</si>
  <si>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</si>
  <si>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</si>
  <si>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</si>
  <si>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</si>
  <si>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</si>
  <si>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</si>
  <si>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</si>
  <si>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</si>
  <si>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</si>
  <si>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</si>
  <si>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</si>
  <si>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</si>
  <si>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</si>
  <si>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</si>
  <si>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</si>
  <si>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</si>
  <si>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</si>
  <si>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</si>
  <si>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</si>
  <si>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</si>
  <si>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</si>
  <si>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</si>
  <si>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</si>
  <si>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</si>
  <si>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</si>
  <si>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</si>
  <si>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</si>
  <si>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</si>
  <si>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</si>
  <si>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</si>
  <si>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</si>
  <si>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</si>
  <si>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</si>
  <si>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</si>
  <si>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</si>
  <si>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</si>
  <si>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</si>
  <si>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</si>
  <si>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</si>
  <si>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</si>
  <si>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</si>
  <si>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</si>
  <si>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</si>
  <si>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</si>
  <si>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</si>
  <si>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</si>
  <si>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</si>
  <si>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</si>
  <si>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</si>
  <si>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</si>
  <si>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</si>
  <si>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</si>
  <si>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</si>
  <si>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</si>
  <si>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</si>
  <si>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</si>
  <si>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</si>
  <si>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</si>
  <si>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</si>
  <si>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</si>
  <si>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</si>
  <si>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</si>
  <si>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</si>
  <si>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</si>
  <si>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</si>
  <si>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</si>
  <si>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</si>
  <si>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</si>
  <si>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</si>
  <si>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</si>
  <si>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</si>
  <si>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</si>
  <si>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</si>
  <si>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</si>
  <si>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</si>
  <si>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</si>
  <si>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</si>
  <si>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</si>
  <si>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</si>
  <si>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</si>
  <si>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</si>
  <si>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</si>
  <si>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</si>
  <si>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</si>
  <si>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</si>
  <si>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</si>
  <si>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</si>
  <si>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</si>
  <si>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</si>
  <si>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</si>
  <si>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</si>
  <si>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</si>
  <si>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</si>
  <si>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</si>
  <si>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</si>
  <si>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</si>
  <si>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</si>
  <si>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</si>
  <si>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</si>
  <si>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</si>
  <si>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</si>
  <si>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</si>
  <si>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</si>
  <si>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</si>
  <si>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</si>
  <si>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</si>
  <si>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</si>
  <si>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</si>
  <si>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</si>
  <si>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</si>
  <si>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</si>
  <si>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</si>
  <si>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</si>
  <si>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</si>
  <si>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</si>
  <si>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</si>
  <si>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</si>
  <si>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</si>
  <si>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</si>
  <si>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</si>
  <si>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</si>
  <si>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</si>
  <si>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</si>
  <si>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</si>
  <si>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</si>
  <si>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</si>
  <si>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</si>
  <si>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</si>
  <si>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</si>
  <si>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</si>
  <si>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</si>
  <si>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</si>
  <si>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</si>
  <si>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</si>
  <si>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</si>
  <si>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</si>
  <si>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</si>
  <si>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</si>
  <si>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</si>
  <si>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</si>
  <si>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</si>
  <si>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</si>
  <si>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</si>
  <si>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</si>
  <si>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</si>
  <si>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</si>
  <si>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</si>
  <si>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</si>
  <si>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</si>
  <si>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</si>
  <si>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</si>
  <si>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</si>
  <si>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</si>
  <si>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</si>
  <si>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</si>
  <si>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</si>
  <si>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</si>
  <si>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</si>
  <si>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</si>
  <si>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</si>
  <si>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</si>
  <si>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</si>
  <si>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</si>
  <si>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</si>
  <si>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</si>
  <si>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</si>
  <si>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</si>
  <si>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</si>
  <si>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</si>
  <si>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</si>
  <si>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</si>
  <si>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</si>
  <si>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</si>
  <si>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</si>
  <si>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</si>
  <si>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</si>
  <si>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</si>
  <si>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</si>
  <si>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</si>
  <si>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</si>
  <si>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</si>
  <si>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</si>
  <si>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</si>
  <si>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</si>
  <si>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</si>
  <si>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</si>
  <si>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</si>
  <si>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</si>
  <si>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</si>
  <si>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</si>
  <si>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</si>
  <si>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</si>
  <si>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</si>
  <si>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</si>
  <si>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</si>
  <si>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</si>
  <si>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</si>
  <si>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</si>
  <si>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</si>
  <si>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</si>
  <si>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</si>
  <si>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</si>
  <si>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</si>
  <si>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</si>
  <si>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</si>
  <si>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</si>
  <si>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</si>
  <si>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</si>
  <si>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</si>
  <si>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</si>
  <si>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</si>
  <si>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</si>
  <si>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</si>
  <si>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</si>
  <si>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</si>
  <si>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</si>
  <si>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</si>
  <si>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</si>
  <si>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</si>
  <si>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</si>
  <si>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</si>
  <si>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</si>
  <si>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</si>
  <si>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</si>
  <si>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</si>
  <si>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</si>
  <si>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</si>
  <si>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</si>
  <si>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</si>
  <si>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</si>
  <si>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</si>
  <si>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</si>
  <si>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</si>
  <si>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</si>
  <si>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</si>
  <si>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</si>
  <si>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</si>
  <si>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</si>
  <si>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</si>
  <si>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</si>
  <si>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</si>
  <si>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</si>
  <si>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</si>
  <si>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</si>
  <si>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</si>
  <si>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</si>
  <si>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</si>
  <si>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</si>
  <si>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</si>
  <si>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</si>
  <si>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</si>
  <si>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</si>
  <si>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</si>
  <si>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</si>
  <si>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</si>
  <si>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</si>
  <si>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</si>
  <si>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</si>
  <si>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</si>
  <si>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</si>
  <si>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</si>
  <si>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</si>
  <si>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</si>
  <si>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</si>
  <si>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</si>
  <si>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</si>
  <si>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</si>
  <si>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</si>
  <si>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</si>
  <si>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</si>
  <si>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</si>
  <si>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</si>
  <si>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</si>
  <si>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</si>
  <si>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</si>
  <si>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</si>
  <si>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</si>
  <si>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</si>
  <si>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</si>
  <si>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</si>
  <si>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</si>
  <si>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</si>
  <si>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</si>
  <si>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</si>
  <si>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</si>
  <si>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</si>
  <si>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</si>
  <si>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</si>
  <si>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</si>
  <si>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</si>
  <si>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</si>
  <si>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</si>
  <si>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</si>
  <si>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</si>
  <si>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</si>
  <si>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</si>
  <si>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</si>
  <si>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</si>
  <si>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</si>
  <si>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</si>
  <si>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</si>
  <si>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</si>
  <si>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</si>
  <si>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</si>
  <si>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</si>
  <si>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</si>
  <si>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</si>
  <si>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</si>
  <si>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</si>
  <si>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</si>
  <si>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</si>
  <si>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</si>
  <si>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</si>
  <si>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</si>
  <si>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</si>
  <si>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</si>
  <si>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</si>
  <si>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</si>
  <si>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</si>
  <si>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</si>
  <si>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</si>
  <si>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</si>
  <si>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</si>
  <si>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</si>
  <si>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</si>
  <si>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</si>
  <si>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</si>
  <si>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</si>
  <si>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</si>
  <si>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</si>
  <si>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</si>
  <si>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</si>
  <si>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</si>
  <si>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</si>
  <si>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</si>
  <si>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</si>
  <si>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</si>
  <si>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</si>
  <si>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</si>
  <si>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</si>
  <si>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</si>
  <si>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</si>
  <si>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</si>
  <si>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</si>
  <si>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</si>
  <si>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</si>
  <si>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</si>
  <si>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</si>
  <si>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</si>
  <si>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</si>
  <si>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</si>
  <si>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</si>
  <si>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</si>
  <si>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</si>
  <si>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</si>
  <si>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</si>
  <si>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</si>
  <si>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</si>
  <si>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</si>
  <si>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</si>
  <si>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</si>
  <si>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</si>
  <si>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</si>
  <si>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</si>
  <si>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</si>
  <si>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</si>
  <si>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</si>
  <si>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</si>
  <si>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</si>
  <si>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</si>
  <si>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</si>
  <si>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</si>
  <si>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</si>
  <si>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</si>
  <si>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</si>
  <si>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</si>
  <si>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</si>
  <si>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</si>
  <si>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</si>
  <si>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</si>
  <si>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</si>
  <si>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</si>
  <si>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</si>
  <si>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</si>
  <si>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</si>
  <si>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</si>
  <si>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</si>
  <si>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</si>
  <si>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</si>
  <si>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</si>
  <si>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</si>
  <si>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</si>
  <si>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</si>
  <si>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</si>
  <si>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</si>
  <si>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</si>
  <si>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</si>
  <si>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</si>
  <si>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</si>
  <si>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</si>
  <si>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</si>
  <si>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</si>
  <si>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</si>
  <si>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</si>
  <si>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</si>
  <si>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</si>
  <si>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</si>
  <si>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</si>
  <si>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</si>
  <si>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</si>
  <si>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</si>
  <si>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</si>
  <si>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</si>
  <si>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</si>
  <si>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</si>
  <si>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</si>
  <si>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</si>
  <si>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</si>
  <si>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</si>
  <si>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</si>
  <si>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</si>
  <si>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</si>
  <si>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</si>
  <si>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</si>
  <si>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</si>
  <si>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</si>
  <si>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</si>
  <si>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</si>
  <si>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</si>
  <si>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</si>
  <si>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</si>
  <si>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</si>
  <si>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</si>
  <si>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</si>
  <si>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</si>
  <si>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</si>
  <si>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</si>
  <si>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</si>
  <si>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</si>
  <si>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</si>
  <si>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</si>
  <si>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</si>
  <si>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</si>
  <si>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</si>
  <si>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</si>
  <si>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</si>
  <si>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</si>
  <si>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</si>
  <si>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</si>
  <si>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</si>
  <si>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</si>
  <si>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</si>
  <si>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</si>
  <si>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</si>
  <si>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</si>
  <si>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</si>
  <si>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</si>
  <si>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</si>
  <si>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</si>
  <si>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</si>
  <si>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</si>
  <si>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</si>
  <si>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</si>
  <si>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</si>
  <si>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</si>
  <si>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</si>
  <si>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</si>
  <si>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</si>
  <si>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</si>
  <si>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</si>
  <si>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</si>
  <si>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</si>
  <si>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</si>
  <si>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</si>
  <si>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</si>
  <si>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</si>
  <si>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</si>
  <si>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</si>
  <si>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</si>
  <si>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</si>
  <si>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</si>
  <si>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</si>
  <si>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</si>
  <si>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</si>
  <si>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</si>
  <si>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</si>
  <si>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</si>
  <si>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</si>
  <si>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</si>
  <si>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</si>
  <si>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</si>
  <si>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</si>
  <si>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</si>
  <si>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</si>
  <si>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</si>
  <si>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</si>
  <si>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</si>
  <si>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</si>
  <si>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</si>
  <si>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</si>
  <si>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</si>
  <si>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</si>
  <si>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</si>
  <si>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</si>
  <si>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</si>
  <si>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</si>
  <si>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</si>
  <si>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</si>
  <si>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</si>
  <si>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</si>
  <si>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</si>
  <si>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</si>
  <si>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</si>
  <si>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</si>
  <si>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</si>
  <si>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</si>
  <si>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</si>
  <si>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</si>
  <si>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</si>
  <si>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</si>
  <si>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</si>
  <si>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</si>
  <si>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</si>
  <si>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</si>
  <si>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</si>
  <si>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</si>
  <si>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</si>
  <si>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</si>
  <si>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</si>
  <si>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</si>
  <si>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</si>
  <si>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</si>
  <si>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</si>
  <si>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</si>
  <si>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</si>
  <si>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</si>
  <si>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</si>
  <si>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</si>
  <si>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</si>
  <si>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</si>
  <si>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</si>
  <si>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</si>
  <si>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</si>
  <si>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</si>
  <si>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</si>
  <si>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</si>
  <si>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</si>
  <si>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</si>
  <si>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</si>
  <si>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</si>
  <si>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</si>
  <si>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</si>
  <si>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</si>
  <si>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</si>
  <si>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</si>
  <si>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</si>
  <si>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</si>
  <si>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</si>
  <si>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</si>
  <si>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</si>
  <si>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</si>
  <si>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</si>
  <si>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</si>
  <si>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</si>
  <si>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</si>
  <si>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</si>
  <si>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</si>
  <si>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</si>
  <si>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</si>
  <si>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</si>
  <si>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</si>
  <si>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</si>
  <si>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</si>
  <si>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</si>
  <si>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</si>
  <si>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</si>
  <si>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</si>
  <si>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</si>
  <si>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</si>
  <si>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</si>
  <si>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</si>
  <si>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</si>
  <si>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</si>
  <si>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</si>
  <si>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</si>
  <si>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</si>
  <si>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</si>
  <si>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</si>
  <si>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</si>
  <si>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</si>
  <si>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</si>
  <si>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</si>
  <si>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</si>
  <si>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</si>
  <si>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</si>
  <si>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</si>
  <si>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</si>
  <si>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</si>
  <si>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</si>
  <si>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</si>
  <si>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</si>
  <si>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</si>
  <si>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</si>
  <si>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</si>
  <si>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</si>
  <si>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</si>
  <si>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</si>
  <si>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</si>
  <si>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</si>
  <si>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</si>
  <si>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</si>
  <si>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</si>
  <si>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</si>
  <si>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</si>
  <si>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</si>
  <si>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</si>
  <si>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</si>
  <si>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</si>
  <si>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</si>
  <si>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</si>
  <si>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</si>
  <si>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</si>
  <si>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</si>
  <si>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</si>
  <si>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</si>
  <si>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</si>
  <si>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</si>
  <si>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</si>
  <si>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</si>
  <si>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</si>
  <si>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</si>
  <si>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</si>
  <si>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</si>
  <si>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</si>
  <si>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</si>
  <si>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</si>
  <si>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</si>
  <si>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</si>
  <si>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</si>
  <si>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</si>
  <si>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</si>
  <si>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</si>
  <si>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</si>
  <si>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</si>
  <si>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</si>
  <si>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</si>
  <si>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</si>
  <si>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</si>
  <si>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</si>
  <si>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</si>
  <si>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</si>
  <si>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</si>
  <si>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</si>
  <si>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</si>
  <si>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</si>
  <si>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</si>
  <si>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</si>
  <si>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</si>
  <si>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</si>
  <si>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</si>
  <si>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</si>
  <si>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</si>
  <si>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</si>
  <si>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</si>
  <si>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</si>
  <si>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</si>
  <si>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</si>
  <si>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</si>
  <si>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</si>
  <si>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</si>
  <si>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</si>
  <si>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</si>
  <si>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</si>
  <si>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</si>
  <si>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</si>
  <si>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</si>
  <si>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</si>
  <si>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</si>
  <si>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</si>
  <si>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</si>
  <si>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</si>
  <si>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</si>
  <si>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</si>
  <si>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</si>
  <si>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</si>
  <si>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</si>
  <si>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</si>
  <si>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</si>
  <si>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</si>
  <si>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</si>
  <si>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</si>
  <si>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</si>
  <si>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</si>
  <si>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</si>
  <si>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</si>
  <si>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</si>
  <si>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</si>
  <si>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</si>
  <si>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</si>
  <si>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</si>
  <si>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</si>
  <si>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</si>
  <si>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</si>
  <si>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</si>
  <si>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</si>
  <si>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</si>
  <si>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</si>
  <si>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</si>
  <si>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</si>
  <si>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</si>
  <si>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</si>
  <si>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</si>
  <si>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</si>
  <si>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</si>
  <si>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</si>
  <si>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</si>
  <si>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</si>
  <si>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</si>
  <si>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</si>
  <si>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</si>
  <si>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</si>
  <si>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</si>
  <si>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</si>
  <si>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</si>
  <si>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</si>
  <si>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</si>
  <si>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</si>
  <si>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</si>
  <si>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</si>
  <si>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</si>
  <si>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</si>
  <si>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</si>
  <si>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</si>
  <si>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</si>
  <si>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</si>
  <si>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</si>
  <si>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</si>
  <si>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</si>
  <si>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</si>
  <si>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</si>
  <si>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</si>
  <si>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</si>
  <si>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</si>
  <si>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</si>
  <si>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</si>
  <si>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</si>
  <si>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</si>
  <si>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</si>
  <si>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</si>
  <si>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</si>
  <si>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</si>
  <si>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</si>
  <si>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</si>
  <si>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</si>
  <si>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</si>
  <si>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</si>
  <si>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</si>
  <si>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</si>
  <si>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</si>
  <si>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</si>
  <si>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</si>
  <si>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</si>
  <si>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</si>
  <si>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</si>
  <si>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</si>
  <si>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</si>
  <si>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</si>
  <si>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</si>
  <si>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</si>
  <si>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</si>
  <si>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</si>
  <si>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</si>
  <si>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</si>
  <si>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</si>
  <si>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</si>
  <si>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</si>
  <si>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</si>
  <si>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</si>
  <si>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</si>
  <si>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</si>
  <si>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</si>
  <si>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</si>
  <si>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</si>
  <si>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</si>
  <si>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</si>
  <si>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</si>
  <si>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</si>
  <si>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</si>
  <si>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</si>
  <si>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</si>
  <si>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</si>
  <si>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</si>
  <si>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</si>
  <si>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</si>
  <si>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</si>
  <si>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</si>
  <si>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</si>
  <si>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</si>
  <si>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</si>
  <si>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</si>
  <si>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</si>
  <si>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</si>
  <si>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</si>
  <si>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</si>
  <si>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</si>
  <si>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</si>
  <si>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</si>
  <si>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</si>
  <si>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</si>
  <si>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</si>
  <si>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</si>
  <si>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</si>
  <si>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</si>
  <si>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</si>
  <si>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</si>
  <si>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</si>
  <si>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</si>
  <si>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</si>
  <si>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</si>
  <si>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</si>
  <si>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</si>
  <si>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</si>
  <si>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</si>
  <si>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</si>
  <si>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</si>
  <si>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</si>
  <si>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</si>
  <si>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</si>
  <si>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</si>
  <si>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</si>
  <si>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</si>
  <si>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</si>
  <si>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</si>
  <si>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</si>
  <si>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</si>
  <si>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</si>
  <si>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</si>
  <si>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</si>
  <si>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</si>
  <si>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</si>
  <si>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</si>
  <si>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</si>
  <si>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</si>
  <si>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</si>
  <si>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</si>
  <si>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</si>
  <si>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</si>
  <si>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</si>
  <si>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</si>
  <si>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</si>
  <si>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</si>
  <si>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</si>
  <si>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</si>
  <si>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</si>
  <si>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</si>
  <si>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</si>
  <si>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</si>
  <si>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</si>
  <si>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</si>
  <si>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</si>
  <si>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</si>
  <si>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</si>
  <si>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</si>
  <si>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</si>
  <si>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</si>
  <si>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</si>
  <si>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</si>
  <si>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</si>
  <si>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</si>
  <si>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</si>
  <si>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</si>
  <si>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</si>
  <si>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</si>
  <si>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</si>
  <si>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</si>
  <si>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</si>
  <si>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</si>
  <si>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</si>
  <si>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</si>
  <si>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</si>
  <si>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</si>
  <si>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</si>
  <si>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</si>
  <si>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</si>
  <si>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</si>
  <si>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</si>
  <si>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</si>
  <si>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</si>
  <si>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</si>
  <si>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</si>
  <si>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</si>
  <si>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</si>
  <si>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</si>
  <si>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</si>
  <si>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</si>
  <si>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</si>
  <si>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</si>
  <si>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</si>
  <si>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</si>
  <si>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</si>
  <si>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</si>
  <si>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</si>
  <si>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</si>
  <si>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</si>
  <si>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</si>
  <si>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</si>
  <si>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</si>
  <si>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</si>
  <si>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</si>
  <si>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</si>
  <si>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</si>
  <si>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</si>
  <si>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</si>
  <si>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</si>
  <si>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</si>
  <si>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</si>
  <si>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</si>
  <si>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</si>
  <si>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</si>
  <si>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</si>
  <si>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</si>
  <si>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</si>
  <si>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</si>
  <si>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</si>
  <si>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</si>
  <si>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</si>
  <si>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</si>
  <si>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</si>
  <si>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</si>
  <si>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</si>
  <si>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</si>
  <si>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</si>
  <si>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</si>
  <si>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</si>
  <si>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</si>
  <si>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</si>
  <si>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</si>
  <si>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</si>
  <si>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</si>
  <si>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</si>
  <si>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</si>
  <si>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</si>
  <si>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</si>
  <si>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</si>
  <si>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</si>
  <si>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</si>
  <si>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</si>
  <si>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</si>
  <si>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</si>
  <si>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</si>
  <si>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</si>
  <si>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</si>
  <si>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</si>
  <si>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</si>
  <si>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</si>
  <si>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</si>
  <si>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</si>
  <si>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</si>
  <si>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</si>
  <si>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</si>
  <si>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</si>
  <si>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</si>
  <si>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</si>
  <si>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</si>
  <si>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</si>
  <si>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</si>
  <si>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</si>
  <si>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</si>
  <si>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</si>
  <si>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</si>
  <si>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</si>
  <si>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</si>
  <si>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</si>
  <si>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</si>
  <si>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</si>
  <si>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</si>
  <si>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</si>
  <si>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</si>
  <si>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</si>
  <si>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</si>
  <si>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</si>
  <si>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</si>
  <si>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</si>
  <si>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</si>
  <si>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</si>
  <si>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</si>
  <si>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</si>
  <si>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</si>
  <si>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</si>
  <si>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</si>
  <si>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</si>
  <si>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</si>
  <si>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</si>
  <si>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</si>
  <si>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</si>
  <si>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</si>
  <si>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</si>
  <si>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</si>
  <si>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</si>
  <si>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</si>
  <si>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</si>
  <si>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</si>
  <si>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</si>
  <si>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</si>
  <si>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</si>
  <si>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</si>
  <si>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</si>
  <si>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</si>
  <si>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</si>
  <si>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</si>
  <si>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</si>
  <si>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</si>
  <si>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</si>
  <si>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</si>
  <si>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</si>
  <si>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</si>
  <si>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</si>
  <si>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</si>
  <si>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</si>
  <si>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</si>
  <si>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</si>
  <si>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</si>
  <si>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</si>
  <si>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</si>
  <si>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</si>
  <si>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</si>
  <si>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</si>
  <si>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</si>
  <si>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</si>
  <si>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</si>
  <si>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</si>
  <si>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</si>
  <si>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</si>
  <si>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</si>
  <si>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</si>
  <si>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</si>
  <si>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</si>
  <si>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</si>
  <si>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</si>
  <si>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</si>
  <si>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</si>
  <si>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</si>
  <si>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</si>
  <si>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</si>
  <si>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</si>
  <si>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</si>
  <si>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</si>
  <si>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</si>
  <si>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</si>
  <si>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</si>
  <si>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</si>
  <si>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</si>
  <si>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</si>
  <si>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</si>
  <si>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</si>
  <si>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</si>
  <si>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</si>
  <si>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</si>
  <si>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</si>
  <si>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</si>
  <si>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</si>
  <si>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</si>
  <si>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</si>
  <si>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</si>
  <si>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</si>
  <si>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</si>
  <si>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</si>
  <si>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</si>
  <si>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</si>
  <si>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</si>
  <si>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</si>
  <si>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</si>
  <si>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</si>
  <si>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</si>
  <si>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</si>
  <si>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</si>
  <si>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</si>
  <si>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</si>
  <si>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</si>
  <si>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</si>
  <si>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</si>
  <si>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</si>
  <si>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</si>
  <si>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</si>
  <si>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</si>
  <si>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</si>
  <si>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</si>
  <si>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</si>
  <si>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</si>
  <si>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</si>
  <si>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</si>
  <si>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</si>
  <si>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</si>
  <si>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</si>
  <si>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</si>
  <si>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</si>
  <si>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</si>
  <si>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</si>
  <si>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</si>
  <si>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</si>
  <si>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</si>
  <si>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</si>
  <si>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</si>
  <si>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</si>
  <si>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</si>
  <si>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</si>
  <si>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</si>
  <si>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</si>
  <si>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</si>
  <si>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</si>
  <si>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</si>
  <si>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</si>
  <si>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</si>
  <si>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</si>
  <si>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</si>
  <si>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</si>
  <si>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</si>
  <si>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</si>
  <si>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</si>
  <si>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</si>
  <si>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</si>
  <si>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</si>
  <si>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</si>
  <si>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</si>
  <si>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</si>
  <si>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</si>
  <si>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</si>
  <si>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</si>
  <si>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</si>
  <si>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</si>
  <si>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</si>
  <si>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</si>
  <si>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</si>
  <si>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</si>
  <si>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</si>
  <si>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</si>
  <si>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</si>
  <si>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</si>
  <si>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</si>
  <si>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</si>
  <si>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</si>
  <si>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</si>
  <si>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</si>
  <si>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</si>
  <si>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</si>
  <si>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</si>
  <si>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</si>
  <si>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</si>
  <si>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</si>
  <si>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</si>
  <si>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</si>
  <si>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</si>
  <si>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</si>
  <si>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</si>
  <si>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</si>
  <si>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</si>
  <si>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</si>
  <si>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</si>
  <si>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</si>
  <si>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</si>
  <si>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</si>
  <si>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</si>
  <si>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</si>
  <si>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</si>
  <si>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</si>
  <si>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</si>
  <si>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</si>
  <si>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</si>
  <si>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</si>
  <si>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</si>
  <si>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</si>
  <si>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</si>
  <si>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</si>
  <si>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</si>
  <si>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</si>
  <si>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</si>
  <si>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</si>
  <si>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</si>
  <si>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</si>
  <si>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</si>
  <si>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</si>
  <si>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</si>
  <si>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</si>
  <si>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</si>
  <si>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</si>
  <si>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</si>
  <si>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</si>
  <si>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</si>
  <si>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</si>
  <si>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</si>
  <si>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</si>
  <si>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</si>
  <si>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</si>
  <si>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</si>
  <si>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</si>
  <si>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</si>
  <si>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</si>
  <si>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</si>
  <si>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</si>
  <si>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</si>
  <si>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</si>
  <si>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</si>
  <si>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</si>
  <si>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</si>
  <si>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</si>
  <si>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</si>
  <si>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</si>
  <si>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</si>
  <si>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</si>
  <si>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</si>
  <si>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</si>
  <si>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</si>
  <si>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</si>
  <si>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</si>
  <si>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</si>
  <si>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</si>
  <si>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</si>
  <si>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</si>
  <si>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</si>
  <si>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</si>
  <si>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</si>
  <si>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</si>
  <si>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</si>
  <si>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</si>
  <si>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</si>
  <si>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</si>
  <si>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</si>
  <si>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</si>
  <si>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</si>
  <si>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</si>
  <si>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</si>
  <si>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</si>
  <si>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</si>
  <si>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</si>
  <si>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</si>
  <si>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</si>
  <si>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</si>
  <si>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</si>
  <si>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</si>
  <si>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</si>
  <si>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</si>
  <si>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</si>
  <si>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</si>
  <si>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</si>
  <si>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</si>
  <si>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</si>
  <si>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</si>
  <si>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</si>
  <si>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</si>
  <si>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</si>
  <si>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</si>
  <si>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</si>
  <si>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</si>
  <si>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</si>
  <si>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</si>
  <si>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</si>
  <si>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</si>
  <si>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</si>
  <si>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</si>
  <si>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</si>
  <si>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</si>
  <si>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</si>
  <si>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</si>
  <si>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</si>
  <si>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</si>
  <si>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</si>
  <si>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</si>
  <si>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</si>
  <si>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</si>
  <si>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</si>
  <si>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</si>
  <si>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</si>
  <si>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</si>
  <si>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</si>
  <si>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</si>
  <si>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</si>
  <si>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</si>
  <si>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</si>
  <si>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</si>
  <si>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</si>
  <si>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</si>
  <si>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</si>
  <si>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</si>
  <si>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</si>
  <si>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</si>
  <si>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</si>
  <si>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</si>
  <si>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</si>
  <si>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</si>
  <si>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</si>
  <si>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</si>
  <si>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</si>
  <si>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</si>
  <si>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</si>
  <si>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</si>
  <si>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</si>
  <si>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</si>
  <si>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</si>
  <si>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</si>
  <si>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</si>
  <si>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</si>
  <si>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</si>
  <si>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</si>
  <si>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</si>
  <si>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</si>
  <si>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</si>
  <si>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</si>
  <si>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</si>
  <si>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</si>
  <si>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</si>
  <si>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</si>
  <si>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</si>
  <si>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</si>
  <si>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</si>
  <si>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</si>
  <si>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</si>
  <si>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</si>
  <si>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</si>
  <si>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</si>
  <si>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</si>
  <si>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</si>
  <si>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</si>
  <si>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</si>
  <si>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</si>
  <si>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</si>
  <si>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</si>
  <si>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</si>
  <si>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</si>
  <si>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</si>
  <si>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</si>
  <si>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</si>
  <si>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</si>
  <si>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</si>
  <si>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</si>
  <si>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</si>
  <si>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</si>
  <si>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</si>
  <si>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</si>
  <si>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</si>
  <si>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</si>
  <si>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</si>
  <si>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</si>
  <si>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</si>
  <si>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</si>
  <si>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</si>
  <si>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</si>
  <si>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</si>
  <si>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</si>
  <si>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</si>
  <si>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</si>
  <si>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</si>
  <si>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</si>
  <si>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</si>
  <si>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</si>
  <si>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</si>
  <si>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</si>
  <si>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</si>
  <si>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</si>
  <si>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</si>
  <si>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</si>
  <si>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</si>
  <si>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</si>
  <si>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</si>
  <si>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</si>
  <si>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</si>
  <si>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</si>
  <si>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</si>
  <si>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</si>
  <si>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</si>
  <si>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</si>
  <si>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</si>
  <si>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</si>
  <si>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</si>
  <si>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</si>
  <si>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</si>
  <si>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</si>
  <si>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</si>
  <si>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</si>
  <si>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</si>
  <si>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</si>
  <si>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</si>
  <si>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</si>
  <si>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</si>
  <si>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</si>
  <si>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</si>
  <si>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</si>
  <si>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</si>
  <si>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</si>
  <si>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</si>
  <si>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</si>
  <si>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</si>
  <si>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</si>
  <si>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</si>
  <si>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</si>
  <si>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</si>
  <si>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</si>
  <si>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</si>
  <si>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</si>
  <si>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</si>
  <si>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</si>
  <si>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</si>
  <si>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</si>
  <si>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</si>
  <si>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</si>
  <si>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</si>
  <si>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</si>
  <si>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</si>
  <si>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</si>
  <si>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</si>
  <si>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</si>
  <si>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</si>
  <si>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</si>
  <si>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</si>
  <si>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</si>
  <si>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</si>
  <si>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</si>
  <si>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</si>
  <si>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</si>
  <si>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</si>
  <si>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</si>
  <si>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</si>
  <si>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</si>
  <si>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</si>
  <si>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</si>
  <si>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</si>
  <si>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</si>
  <si>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</si>
  <si>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</si>
  <si>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</si>
  <si>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</si>
  <si>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</si>
  <si>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</si>
  <si>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</si>
  <si>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</si>
  <si>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</si>
  <si>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</si>
  <si>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</si>
  <si>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</si>
  <si>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</si>
  <si>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</si>
  <si>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</si>
  <si>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</si>
  <si>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</si>
  <si>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</si>
  <si>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</si>
  <si>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</si>
  <si>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</si>
  <si>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</si>
  <si>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</si>
  <si>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</si>
  <si>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</si>
  <si>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</si>
  <si>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</si>
  <si>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</si>
  <si>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</si>
  <si>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</si>
  <si>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</si>
  <si>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</si>
  <si>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</si>
  <si>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</si>
  <si>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</si>
  <si>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</si>
  <si>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</si>
  <si>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</si>
  <si>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</si>
  <si>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</si>
  <si>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</si>
  <si>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</si>
  <si>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</si>
  <si>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</si>
  <si>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</si>
  <si>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</si>
  <si>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</si>
  <si>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</si>
  <si>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</si>
  <si>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</si>
  <si>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</si>
  <si>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</si>
  <si>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</si>
  <si>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</si>
  <si>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</si>
  <si>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</si>
  <si>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</si>
  <si>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</si>
  <si>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</si>
  <si>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</si>
  <si>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</si>
  <si>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</si>
  <si>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</si>
  <si>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</si>
  <si>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</si>
  <si>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</si>
  <si>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</si>
  <si>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</si>
  <si>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</si>
  <si>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</si>
  <si>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</si>
  <si>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</si>
  <si>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</si>
  <si>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</si>
  <si>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</si>
  <si>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</si>
  <si>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</si>
  <si>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</si>
  <si>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</si>
  <si>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</si>
  <si>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</si>
  <si>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</si>
  <si>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</si>
  <si>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</si>
  <si>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</si>
  <si>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</si>
  <si>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</si>
  <si>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</si>
  <si>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</si>
  <si>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</si>
  <si>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</si>
  <si>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</si>
  <si>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</si>
  <si>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</si>
  <si>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</si>
  <si>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</si>
  <si>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</si>
  <si>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</si>
  <si>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</si>
  <si>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</si>
  <si>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</si>
  <si>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</si>
  <si>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</si>
  <si>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</si>
  <si>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</si>
  <si>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</si>
  <si>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</si>
  <si>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</si>
  <si>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</si>
  <si>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</si>
  <si>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</si>
  <si>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</si>
  <si>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</si>
  <si>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</si>
  <si>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</si>
  <si>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</si>
  <si>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</si>
  <si>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</si>
  <si>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</si>
  <si>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</si>
  <si>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</si>
  <si>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</si>
  <si>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</si>
  <si>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</si>
  <si>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</si>
  <si>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</si>
  <si>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</si>
  <si>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</si>
  <si>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</si>
  <si>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</si>
  <si>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</si>
  <si>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</si>
  <si>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</si>
  <si>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</si>
  <si>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</si>
  <si>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</si>
  <si>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</si>
  <si>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</si>
  <si>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</si>
  <si>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</si>
  <si>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</si>
  <si>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</si>
  <si>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</si>
  <si>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</si>
  <si>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</si>
  <si>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</si>
  <si>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</si>
  <si>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</si>
  <si>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</si>
  <si>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</si>
  <si>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</si>
  <si>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</si>
  <si>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</si>
  <si>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</si>
  <si>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</si>
  <si>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</si>
  <si>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</si>
  <si>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</si>
  <si>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</si>
  <si>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</si>
  <si>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</si>
  <si>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</si>
  <si>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</si>
  <si>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</si>
  <si>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</si>
  <si>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</si>
  <si>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</si>
  <si>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</si>
  <si>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</si>
  <si>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</si>
  <si>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</si>
  <si>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</si>
  <si>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</si>
  <si>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</si>
  <si>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</si>
  <si>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</si>
  <si>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</si>
  <si>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</si>
  <si>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</si>
  <si>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</si>
  <si>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</si>
  <si>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</si>
  <si>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</si>
  <si>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</si>
  <si>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</si>
  <si>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</si>
  <si>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</si>
  <si>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</si>
  <si>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</si>
  <si>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</si>
  <si>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</si>
  <si>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</si>
  <si>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</si>
  <si>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</si>
  <si>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</si>
  <si>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</si>
  <si>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</si>
  <si>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</si>
  <si>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</si>
  <si>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</si>
  <si>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</si>
  <si>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</si>
  <si>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</si>
  <si>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</si>
  <si>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</si>
  <si>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</si>
  <si>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</si>
  <si>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</si>
  <si>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</si>
  <si>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</si>
  <si>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</si>
  <si>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</si>
  <si>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</si>
  <si>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</si>
  <si>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</si>
  <si>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</si>
  <si>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</si>
  <si>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</si>
  <si>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</si>
  <si>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</si>
  <si>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</si>
  <si>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</si>
  <si>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</si>
  <si>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</si>
  <si>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</si>
  <si>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</si>
  <si>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</si>
  <si>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</si>
  <si>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</si>
  <si>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</si>
  <si>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</si>
  <si>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</si>
  <si>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</si>
  <si>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</si>
  <si>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</si>
  <si>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</si>
  <si>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</si>
  <si>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</si>
  <si>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</si>
  <si>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</si>
  <si>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</si>
  <si>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</si>
  <si>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</si>
  <si>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</si>
  <si>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</si>
  <si>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</si>
  <si>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</si>
  <si>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</si>
  <si>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</si>
  <si>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</si>
  <si>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</si>
  <si>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</si>
  <si>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</si>
  <si>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</si>
  <si>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</si>
  <si>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</si>
  <si>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</si>
  <si>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</si>
  <si>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</si>
  <si>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</si>
  <si>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</si>
  <si>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</si>
  <si>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</si>
  <si>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</si>
  <si>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</si>
  <si>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</si>
  <si>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</si>
  <si>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</si>
  <si>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</si>
  <si>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</si>
  <si>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</si>
  <si>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</si>
  <si>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</si>
  <si>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</si>
  <si>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</si>
  <si>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</si>
  <si>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</si>
  <si>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</si>
  <si>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</si>
  <si>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</si>
  <si>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</si>
  <si>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</si>
  <si>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</si>
  <si>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</si>
  <si>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</si>
  <si>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</si>
  <si>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</si>
  <si>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</si>
  <si>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</si>
  <si>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</si>
  <si>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</si>
  <si>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</si>
  <si>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</si>
  <si>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</si>
  <si>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</si>
  <si>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</si>
  <si>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</si>
  <si>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</si>
  <si>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</si>
  <si>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</si>
  <si>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</si>
  <si>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</si>
  <si>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</si>
  <si>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</si>
  <si>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</si>
  <si>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</si>
  <si>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</si>
  <si>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</si>
  <si>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</si>
  <si>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</si>
  <si>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</si>
  <si>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</si>
  <si>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</si>
  <si>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</si>
  <si>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</si>
  <si>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</si>
  <si>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</si>
  <si>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</si>
  <si>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</si>
  <si>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</si>
  <si>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</si>
  <si>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</si>
  <si>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</si>
  <si>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</si>
  <si>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</si>
  <si>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</si>
  <si>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</si>
  <si>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</si>
  <si>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</si>
  <si>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</si>
  <si>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</si>
  <si>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</si>
  <si>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</si>
  <si>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</si>
  <si>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</si>
  <si>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</si>
  <si>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</si>
  <si>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</si>
  <si>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</si>
  <si>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</si>
  <si>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</si>
  <si>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</si>
  <si>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</si>
  <si>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</si>
  <si>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</si>
  <si>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</si>
  <si>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</si>
  <si>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</si>
  <si>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</si>
  <si>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</si>
  <si>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</si>
  <si>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</si>
  <si>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</si>
  <si>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</si>
  <si>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</si>
  <si>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</si>
  <si>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</si>
  <si>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</si>
  <si>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</si>
  <si>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</si>
  <si>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</si>
  <si>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</si>
  <si>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</si>
  <si>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</si>
  <si>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</si>
  <si>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</si>
  <si>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</si>
  <si>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</si>
  <si>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</si>
  <si>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</si>
  <si>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</si>
  <si>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</si>
  <si>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</si>
  <si>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</si>
  <si>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</si>
  <si>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</si>
  <si>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</si>
  <si>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</si>
  <si>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</si>
  <si>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</si>
  <si>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</si>
  <si>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</si>
  <si>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</si>
  <si>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</si>
  <si>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</si>
  <si>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</si>
  <si>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</si>
  <si>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</si>
  <si>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</si>
  <si>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</si>
  <si>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</si>
  <si>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</si>
  <si>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</si>
  <si>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</si>
  <si>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</si>
  <si>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</si>
  <si>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</si>
  <si>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</si>
  <si>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</si>
  <si>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</si>
  <si>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</si>
  <si>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</si>
  <si>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</si>
  <si>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</si>
  <si>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</si>
  <si>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</si>
  <si>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</si>
  <si>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</si>
  <si>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</si>
  <si>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</si>
  <si>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</si>
  <si>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</si>
  <si>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</si>
  <si>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</si>
  <si>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</si>
  <si>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</si>
  <si>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</si>
  <si>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</si>
  <si>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</si>
  <si>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</si>
  <si>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</si>
  <si>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</si>
  <si>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</si>
  <si>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</si>
  <si>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</si>
  <si>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</si>
  <si>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</si>
  <si>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</si>
  <si>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</si>
  <si>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</si>
  <si>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</si>
  <si>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</si>
  <si>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</si>
  <si>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</si>
  <si>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</si>
  <si>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</si>
  <si>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</si>
  <si>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</si>
  <si>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</si>
  <si>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</si>
  <si>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</si>
  <si>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</si>
  <si>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</si>
  <si>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</si>
  <si>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</si>
  <si>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</si>
  <si>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</si>
  <si>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</si>
  <si>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</si>
  <si>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</si>
  <si>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</si>
  <si>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</si>
  <si>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</si>
  <si>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</si>
  <si>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</si>
  <si>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</si>
  <si>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</si>
  <si>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</si>
  <si>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</si>
  <si>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</si>
  <si>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</si>
  <si>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</si>
  <si>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</si>
  <si>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</si>
  <si>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</si>
  <si>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</si>
  <si>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</si>
  <si>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</si>
  <si>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</si>
  <si>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</si>
  <si>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</si>
  <si>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</si>
  <si>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</si>
  <si>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</si>
  <si>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</si>
  <si>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</si>
  <si>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</si>
  <si>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</si>
  <si>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</si>
  <si>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</si>
  <si>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</si>
  <si>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</si>
  <si>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</si>
  <si>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</si>
  <si>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</si>
  <si>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</si>
  <si>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</si>
  <si>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</si>
  <si>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</si>
  <si>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</si>
  <si>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</si>
  <si>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</si>
  <si>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</si>
  <si>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</si>
  <si>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</si>
  <si>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</si>
  <si>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</si>
  <si>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</si>
  <si>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</si>
  <si>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</si>
  <si>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</si>
  <si>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</si>
  <si>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</si>
  <si>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</si>
  <si>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</si>
  <si>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</si>
  <si>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</si>
  <si>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</si>
  <si>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</si>
  <si>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</si>
  <si>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</si>
  <si>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</si>
  <si>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</si>
  <si>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</si>
  <si>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</si>
  <si>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</si>
  <si>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</si>
  <si>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</si>
  <si>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</si>
  <si>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</si>
  <si>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</si>
  <si>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</si>
  <si>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</si>
  <si>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</si>
  <si>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</si>
  <si>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</si>
  <si>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</si>
  <si>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</si>
  <si>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</si>
  <si>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</si>
  <si>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</si>
  <si>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</si>
  <si>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</si>
  <si>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</si>
  <si>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</si>
  <si>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</si>
  <si>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</si>
  <si>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</si>
  <si>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</si>
  <si>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</si>
  <si>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</si>
  <si>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</si>
  <si>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</si>
  <si>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</si>
  <si>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</si>
  <si>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</si>
  <si>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</si>
  <si>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</si>
  <si>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</si>
  <si>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</si>
  <si>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</si>
  <si>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</si>
  <si>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</si>
  <si>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</si>
  <si>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</si>
  <si>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</si>
  <si>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</si>
  <si>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</si>
  <si>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</si>
  <si>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</si>
  <si>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</si>
  <si>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</si>
  <si>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</si>
  <si>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</si>
  <si>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</si>
  <si>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</si>
  <si>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</si>
  <si>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</si>
  <si>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</si>
  <si>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</si>
  <si>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</si>
  <si>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</si>
  <si>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</si>
  <si>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</si>
  <si>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</si>
  <si>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</si>
  <si>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</si>
  <si>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</si>
  <si>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</si>
  <si>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</si>
  <si>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</si>
  <si>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</si>
  <si>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</si>
  <si>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</si>
  <si>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</si>
  <si>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</si>
  <si>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</si>
  <si>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</si>
  <si>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</si>
  <si>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</si>
  <si>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</si>
  <si>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</si>
  <si>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</si>
  <si>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</si>
  <si>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</si>
  <si>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</si>
  <si>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</si>
  <si>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</si>
  <si>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</si>
  <si>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</si>
  <si>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</si>
  <si>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</si>
  <si>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</si>
  <si>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</si>
  <si>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</si>
  <si>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</si>
  <si>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</si>
  <si>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</si>
  <si>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</si>
  <si>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</si>
  <si>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</si>
  <si>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</si>
  <si>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</si>
  <si>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</si>
  <si>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</si>
  <si>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</si>
  <si>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</si>
  <si>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</si>
  <si>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</si>
  <si>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</si>
  <si>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</si>
  <si>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</si>
  <si>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</si>
  <si>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</si>
  <si>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</si>
  <si>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</si>
  <si>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</si>
  <si>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</si>
  <si>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</si>
  <si>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</si>
  <si>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</si>
  <si>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</si>
  <si>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</si>
  <si>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</si>
  <si>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</si>
  <si>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</si>
  <si>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</si>
  <si>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</si>
  <si>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</si>
  <si>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</si>
  <si>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</si>
  <si>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</si>
  <si>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</si>
  <si>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</si>
  <si>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</si>
  <si>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</si>
  <si>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</si>
  <si>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</si>
  <si>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</si>
  <si>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</si>
  <si>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</si>
  <si>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</si>
  <si>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</si>
  <si>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</si>
  <si>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</si>
  <si>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</si>
  <si>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</si>
  <si>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</si>
  <si>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</si>
  <si>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</si>
  <si>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</si>
  <si>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</si>
  <si>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</si>
  <si>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</si>
  <si>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</si>
  <si>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</si>
  <si>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</si>
  <si>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</si>
  <si>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</si>
  <si>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</si>
  <si>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</si>
  <si>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</si>
  <si>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</si>
  <si>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</si>
  <si>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</si>
  <si>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</si>
  <si>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</si>
  <si>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</si>
  <si>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</si>
  <si>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</si>
  <si>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</si>
  <si>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</si>
  <si>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</si>
  <si>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</si>
  <si>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</si>
  <si>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</si>
  <si>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</si>
  <si>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</si>
  <si>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</si>
  <si>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</si>
  <si>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</si>
  <si>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</si>
  <si>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</si>
  <si>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</si>
  <si>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</si>
  <si>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</si>
  <si>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</si>
  <si>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</si>
  <si>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</si>
  <si>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</si>
  <si>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</si>
  <si>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</si>
  <si>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</si>
  <si>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</si>
  <si>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</si>
  <si>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</si>
  <si>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</si>
  <si>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</si>
  <si>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</si>
  <si>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</si>
  <si>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</si>
  <si>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</si>
  <si>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</si>
  <si>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</si>
  <si>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</si>
  <si>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</si>
  <si>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</si>
  <si>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</si>
  <si>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</si>
  <si>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</si>
  <si>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</si>
  <si>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</si>
  <si>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</si>
  <si>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</si>
  <si>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</si>
  <si>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</si>
  <si>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</si>
  <si>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</si>
  <si>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</si>
  <si>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</si>
  <si>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</si>
  <si>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</si>
  <si>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</si>
  <si>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</si>
  <si>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</si>
  <si>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</si>
  <si>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</si>
  <si>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</si>
  <si>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</si>
  <si>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</si>
  <si>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</si>
  <si>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</si>
  <si>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</si>
  <si>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</si>
  <si>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</si>
  <si>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</si>
  <si>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</si>
  <si>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</si>
  <si>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</si>
  <si>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</si>
  <si>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</si>
  <si>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</si>
  <si>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</si>
  <si>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</si>
  <si>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</si>
  <si>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</si>
  <si>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</si>
  <si>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</si>
  <si>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</si>
  <si>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</si>
  <si>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</si>
  <si>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</si>
  <si>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</si>
  <si>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</si>
  <si>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</si>
  <si>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</si>
  <si>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</si>
  <si>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</si>
  <si>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</si>
  <si>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</si>
  <si>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</si>
  <si>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</si>
  <si>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</si>
  <si>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</si>
  <si>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</si>
  <si>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</si>
  <si>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</si>
  <si>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</si>
  <si>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</si>
  <si>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</si>
  <si>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</si>
  <si>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</si>
  <si>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</si>
  <si>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</si>
  <si>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</si>
  <si>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</si>
  <si>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</si>
  <si>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</si>
  <si>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</si>
  <si>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</si>
  <si>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</si>
  <si>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</si>
  <si>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</si>
  <si>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</si>
  <si>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</si>
  <si>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</si>
  <si>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</si>
  <si>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</si>
  <si>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</si>
  <si>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</si>
  <si>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</si>
  <si>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</si>
  <si>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</si>
  <si>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</si>
  <si>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</si>
  <si>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</si>
  <si>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</si>
  <si>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</si>
  <si>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</si>
  <si>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</si>
  <si>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</si>
  <si>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</si>
  <si>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</si>
  <si>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</si>
  <si>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</si>
  <si>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</si>
  <si>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</si>
  <si>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</si>
  <si>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</si>
  <si>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</si>
  <si>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</si>
  <si>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</si>
  <si>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</si>
  <si>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</si>
  <si>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</si>
  <si>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</si>
  <si>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</si>
  <si>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</si>
  <si>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</si>
  <si>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</si>
  <si>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</si>
  <si>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</si>
  <si>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</si>
  <si>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</si>
  <si>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</si>
  <si>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</si>
  <si>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</si>
  <si>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</si>
  <si>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</si>
  <si>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</si>
  <si>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</si>
  <si>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</si>
  <si>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</si>
  <si>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</si>
  <si>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</si>
  <si>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</si>
  <si>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</si>
  <si>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</si>
  <si>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</si>
  <si>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</si>
  <si>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</si>
  <si>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</si>
  <si>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</si>
  <si>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</si>
  <si>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</si>
  <si>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</si>
  <si>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</si>
  <si>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</si>
  <si>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</si>
  <si>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</si>
  <si>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</si>
  <si>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</si>
  <si>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</si>
  <si>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</si>
  <si>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</si>
  <si>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</si>
  <si>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</si>
  <si>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</si>
  <si>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</si>
  <si>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</si>
  <si>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</si>
  <si>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</si>
  <si>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</si>
  <si>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</si>
  <si>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</si>
  <si>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</si>
  <si>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</si>
  <si>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</si>
  <si>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</si>
  <si>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</si>
  <si>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</si>
  <si>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</si>
  <si>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</si>
  <si>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</si>
  <si>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</si>
  <si>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</si>
  <si>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</si>
  <si>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</si>
  <si>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</si>
  <si>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</si>
  <si>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</si>
  <si>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</si>
  <si>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</si>
  <si>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</si>
  <si>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</si>
  <si>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</si>
  <si>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</si>
  <si>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</si>
  <si>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</si>
  <si>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</si>
  <si>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</si>
  <si>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</si>
  <si>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</si>
  <si>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</si>
  <si>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</si>
  <si>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</si>
  <si>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</si>
  <si>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</si>
  <si>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</si>
  <si>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</si>
  <si>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</si>
  <si>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</si>
  <si>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</si>
  <si>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</si>
  <si>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</si>
  <si>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</si>
  <si>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</si>
  <si>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</si>
  <si>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</si>
  <si>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</si>
  <si>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</si>
  <si>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</si>
  <si>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</si>
  <si>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</si>
  <si>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</si>
  <si>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</si>
  <si>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</si>
  <si>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</si>
  <si>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</si>
  <si>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</si>
  <si>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</si>
  <si>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</si>
  <si>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</si>
  <si>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</si>
  <si>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</si>
  <si>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</si>
  <si>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</si>
  <si>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</si>
  <si>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</si>
  <si>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</si>
  <si>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</si>
  <si>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</si>
  <si>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</si>
  <si>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</si>
  <si>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</si>
  <si>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</si>
  <si>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</si>
  <si>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</si>
  <si>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</si>
  <si>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</si>
  <si>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</si>
  <si>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</si>
  <si>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</si>
  <si>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</si>
  <si>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</si>
  <si>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</si>
  <si>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</si>
  <si>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</si>
  <si>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</si>
  <si>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</si>
  <si>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</si>
  <si>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</si>
  <si>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</si>
  <si>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</si>
  <si>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</si>
  <si>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</si>
  <si>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</si>
  <si>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</si>
  <si>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</si>
  <si>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</si>
  <si>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</si>
  <si>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</si>
  <si>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</si>
  <si>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</si>
  <si>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</si>
  <si>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</si>
  <si>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</si>
  <si>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</si>
  <si>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</si>
  <si>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</si>
  <si>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</si>
  <si>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</si>
  <si>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</si>
  <si>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</si>
  <si>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</si>
  <si>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</si>
  <si>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</si>
  <si>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</si>
  <si>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</si>
  <si>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</si>
  <si>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</si>
  <si>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</si>
  <si>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</si>
  <si>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</si>
  <si>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</si>
  <si>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</si>
  <si>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</si>
  <si>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</si>
  <si>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</si>
  <si>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</si>
  <si>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</si>
  <si>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</si>
  <si>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</si>
  <si>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</si>
  <si>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</si>
  <si>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</si>
  <si>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</si>
  <si>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</si>
  <si>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</si>
  <si>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</si>
  <si>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</si>
  <si>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</si>
  <si>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</si>
  <si>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</si>
  <si>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</si>
  <si>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</si>
  <si>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</si>
  <si>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</si>
  <si>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</si>
  <si>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</si>
  <si>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</si>
  <si>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</si>
  <si>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</si>
  <si>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</si>
  <si>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</si>
  <si>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</si>
  <si>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</si>
  <si>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</si>
  <si>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</si>
  <si>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</si>
  <si>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</si>
  <si>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</si>
  <si>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</si>
  <si>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</si>
  <si>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</si>
  <si>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</si>
  <si>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</si>
  <si>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</si>
  <si>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</si>
  <si>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</si>
  <si>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</si>
  <si>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</si>
  <si>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</si>
  <si>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</si>
  <si>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</si>
  <si>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</si>
  <si>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</si>
  <si>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</si>
  <si>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</si>
  <si>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</si>
  <si>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</si>
  <si>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</si>
  <si>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</si>
  <si>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</si>
  <si>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</si>
  <si>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</si>
  <si>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</si>
  <si>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</si>
  <si>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</si>
  <si>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</si>
  <si>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</si>
  <si>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</si>
  <si>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</si>
  <si>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</si>
  <si>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</si>
  <si>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</si>
  <si>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</si>
  <si>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</si>
  <si>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</si>
  <si>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</si>
  <si>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</si>
  <si>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</si>
  <si>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</si>
  <si>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</si>
  <si>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</si>
  <si>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</si>
  <si>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</si>
  <si>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</si>
  <si>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</si>
  <si>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</si>
  <si>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</si>
  <si>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</si>
  <si>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</si>
  <si>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</si>
  <si>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</si>
  <si>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</si>
  <si>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</si>
  <si>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</si>
  <si>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</si>
  <si>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</si>
  <si>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</si>
  <si>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</si>
  <si>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</si>
  <si>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</si>
  <si>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</si>
  <si>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</si>
  <si>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</si>
  <si>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</si>
  <si>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</si>
  <si>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</si>
  <si>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</si>
  <si>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</si>
  <si>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</si>
  <si>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</si>
  <si>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</si>
  <si>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</si>
  <si>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</si>
  <si>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</si>
  <si>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</si>
  <si>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</si>
  <si>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</si>
  <si>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</si>
  <si>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</si>
  <si>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</si>
  <si>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</si>
  <si>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</si>
  <si>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</si>
  <si>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</si>
  <si>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</si>
  <si>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</si>
  <si>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</si>
  <si>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</si>
  <si>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</si>
  <si>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</si>
  <si>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</si>
  <si>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</si>
  <si>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</si>
  <si>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</si>
  <si>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</si>
  <si>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</si>
  <si>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</si>
  <si>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</si>
  <si>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</si>
  <si>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</si>
  <si>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</si>
  <si>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</si>
  <si>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</si>
  <si>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</si>
  <si>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</si>
  <si>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</si>
  <si>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</si>
  <si>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</si>
  <si>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</si>
  <si>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</si>
  <si>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</si>
  <si>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</si>
  <si>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</si>
  <si>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</si>
  <si>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</si>
  <si>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</si>
  <si>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</si>
  <si>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</si>
  <si>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</si>
  <si>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</si>
  <si>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</si>
  <si>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</si>
  <si>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</si>
  <si>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</si>
  <si>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</si>
  <si>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</si>
  <si>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</si>
  <si>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</si>
  <si>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</si>
  <si>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</si>
  <si>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</si>
  <si>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</si>
  <si>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</si>
  <si>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</si>
  <si>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</si>
  <si>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</si>
  <si>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</si>
  <si>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</si>
  <si>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</si>
  <si>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</si>
  <si>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</si>
  <si>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</si>
  <si>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</si>
  <si>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</si>
  <si>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</si>
  <si>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</si>
  <si>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</si>
  <si>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</si>
  <si>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</si>
  <si>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</si>
  <si>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</si>
  <si>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</si>
  <si>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</si>
  <si>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</si>
  <si>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</si>
  <si>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</si>
  <si>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</si>
  <si>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</si>
  <si>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</si>
  <si>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</si>
  <si>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</si>
  <si>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</si>
  <si>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</si>
  <si>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</si>
  <si>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</si>
  <si>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</si>
  <si>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</si>
  <si>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</si>
  <si>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</si>
  <si>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</si>
  <si>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</si>
  <si>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</si>
  <si>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</si>
  <si>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</si>
  <si>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</si>
  <si>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</si>
  <si>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</si>
  <si>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</si>
  <si>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</si>
  <si>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</si>
  <si>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</si>
  <si>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</si>
  <si>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</si>
  <si>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</si>
  <si>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</si>
  <si>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</si>
  <si>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</si>
  <si>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</si>
  <si>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</si>
  <si>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</si>
  <si>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</si>
  <si>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</si>
  <si>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</si>
  <si>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</si>
  <si>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</si>
  <si>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</si>
  <si>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</si>
  <si>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</si>
  <si>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</si>
  <si>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</si>
  <si>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</si>
  <si>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</si>
  <si>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</si>
  <si>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</si>
  <si>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</si>
  <si>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</si>
  <si>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</si>
  <si>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</si>
  <si>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</si>
  <si>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</si>
  <si>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</si>
  <si>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</si>
  <si>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</si>
  <si>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</si>
  <si>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</si>
  <si>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</si>
  <si>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</si>
  <si>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</si>
  <si>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</si>
  <si>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</si>
  <si>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</si>
  <si>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</si>
  <si>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</si>
  <si>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</si>
  <si>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</si>
  <si>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</si>
  <si>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</si>
  <si>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</si>
  <si>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</si>
  <si>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</si>
  <si>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</si>
  <si>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</si>
  <si>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</si>
  <si>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</si>
  <si>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</si>
  <si>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</si>
  <si>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</si>
  <si>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</si>
  <si>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</si>
  <si>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</si>
  <si>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</si>
  <si>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</si>
  <si>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</si>
  <si>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</si>
  <si>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</si>
  <si>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</si>
  <si>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</si>
  <si>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</si>
  <si>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</si>
  <si>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</si>
  <si>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</si>
  <si>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</si>
  <si>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</si>
  <si>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</si>
  <si>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</si>
  <si>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</si>
  <si>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</si>
  <si>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</si>
  <si>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</si>
  <si>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</si>
  <si>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</si>
  <si>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</si>
  <si>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</si>
  <si>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</si>
  <si>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</si>
  <si>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</si>
  <si>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</si>
  <si>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</si>
  <si>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</si>
  <si>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</si>
  <si>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</si>
  <si>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</si>
  <si>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</si>
  <si>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</si>
  <si>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</si>
  <si>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</si>
  <si>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</si>
  <si>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</si>
  <si>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</si>
  <si>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</si>
  <si>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</si>
  <si>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</si>
  <si>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</si>
  <si>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</si>
  <si>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</si>
  <si>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</si>
  <si>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</si>
  <si>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</si>
  <si>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</si>
  <si>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</si>
  <si>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</si>
  <si>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</si>
  <si>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</si>
  <si>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</si>
  <si>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</si>
  <si>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</si>
  <si>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</si>
  <si>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</si>
  <si>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</si>
  <si>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</si>
  <si>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</si>
  <si>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</si>
  <si>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</si>
  <si>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</si>
  <si>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</si>
  <si>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</si>
  <si>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</si>
  <si>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</si>
  <si>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</si>
  <si>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</si>
  <si>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</si>
  <si>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</si>
  <si>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</si>
  <si>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</si>
  <si>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</si>
  <si>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</si>
  <si>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</si>
  <si>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</si>
  <si>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</si>
  <si>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</si>
  <si>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</si>
  <si>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</si>
  <si>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</si>
  <si>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</si>
  <si>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</si>
  <si>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</si>
  <si>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</si>
  <si>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</si>
  <si>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</si>
  <si>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</si>
  <si>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</si>
  <si>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</si>
  <si>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</si>
  <si>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</si>
  <si>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</si>
  <si>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</si>
  <si>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</si>
  <si>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</si>
  <si>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</si>
  <si>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</si>
  <si>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</si>
  <si>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</si>
  <si>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</si>
  <si>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</si>
  <si>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</si>
  <si>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</si>
  <si>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</si>
  <si>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</si>
  <si>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</si>
  <si>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</si>
  <si>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</si>
  <si>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</si>
  <si>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</si>
  <si>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</si>
  <si>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</si>
  <si>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</si>
  <si>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</si>
  <si>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</si>
  <si>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</si>
  <si>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</si>
  <si>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</si>
  <si>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</si>
  <si>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</si>
  <si>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</si>
  <si>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</si>
  <si>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</si>
  <si>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</si>
  <si>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</si>
  <si>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</si>
  <si>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</si>
  <si>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</si>
  <si>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</si>
  <si>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</si>
  <si>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</si>
  <si>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</si>
  <si>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</si>
  <si>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</si>
  <si>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</si>
  <si>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</si>
  <si>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</si>
  <si>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</si>
  <si>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</si>
  <si>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</si>
  <si>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</si>
  <si>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</si>
  <si>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</si>
  <si>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</si>
  <si>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</si>
  <si>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</si>
  <si>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</si>
  <si>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</si>
  <si>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</si>
  <si>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</si>
  <si>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</si>
  <si>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</si>
  <si>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</si>
  <si>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</si>
  <si>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</si>
  <si>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</si>
  <si>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</si>
  <si>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</si>
  <si>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</si>
  <si>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</si>
  <si>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</si>
  <si>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</si>
  <si>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</si>
  <si>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</si>
  <si>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</si>
  <si>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</si>
  <si>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</si>
  <si>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</si>
  <si>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</si>
  <si>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</si>
  <si>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</si>
  <si>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</si>
  <si>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</si>
  <si>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</si>
  <si>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</si>
  <si>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</si>
  <si>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</si>
  <si>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</si>
  <si>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</si>
  <si>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</si>
  <si>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</si>
  <si>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</si>
  <si>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</si>
  <si>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</si>
  <si>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</si>
  <si>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</si>
  <si>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</si>
  <si>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</si>
  <si>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</si>
  <si>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</si>
  <si>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</si>
  <si>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</si>
  <si>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</si>
  <si>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</si>
  <si>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</si>
  <si>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</si>
  <si>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</si>
  <si>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</si>
  <si>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</si>
  <si>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</si>
  <si>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</si>
  <si>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</si>
  <si>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</si>
  <si>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</si>
  <si>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</si>
  <si>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</si>
  <si>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</si>
  <si>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</si>
  <si>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</si>
  <si>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</si>
  <si>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</si>
  <si>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</si>
  <si>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</si>
  <si>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</si>
  <si>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</si>
  <si>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</si>
  <si>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</si>
  <si>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</si>
  <si>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</si>
  <si>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</si>
  <si>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</si>
  <si>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</si>
  <si>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</si>
  <si>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</si>
  <si>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</si>
  <si>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</si>
  <si>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</si>
  <si>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</si>
  <si>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</si>
  <si>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</si>
  <si>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</si>
  <si>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</si>
  <si>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</si>
  <si>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</si>
  <si>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</si>
  <si>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</si>
  <si>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</si>
  <si>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</si>
  <si>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</si>
  <si>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</si>
  <si>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</si>
  <si>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</si>
  <si>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</si>
  <si>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</si>
  <si>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</si>
  <si>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</si>
  <si>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</si>
  <si>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</si>
  <si>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</si>
  <si>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</si>
  <si>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</si>
  <si>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</si>
  <si>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</si>
  <si>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</si>
  <si>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</si>
  <si>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</si>
  <si>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</si>
  <si>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</si>
  <si>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</si>
  <si>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</si>
  <si>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</si>
  <si>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</si>
  <si>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</si>
  <si>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</si>
  <si>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</si>
  <si>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</si>
  <si>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</si>
  <si>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</si>
  <si>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</si>
  <si>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</si>
  <si>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</si>
  <si>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</si>
  <si>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</si>
  <si>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</si>
  <si>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</si>
  <si>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</si>
  <si>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</si>
  <si>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</si>
  <si>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</si>
  <si>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</si>
  <si>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</si>
  <si>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</si>
  <si>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</si>
  <si>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</si>
  <si>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</si>
  <si>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</si>
  <si>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</si>
  <si>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</si>
  <si>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</si>
  <si>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</si>
  <si>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</si>
  <si>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</si>
  <si>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</si>
  <si>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</si>
  <si>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</si>
  <si>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</si>
  <si>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</si>
  <si>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</si>
  <si>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</si>
  <si>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</si>
  <si>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</si>
  <si>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</si>
  <si>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</si>
  <si>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</si>
  <si>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</si>
  <si>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</si>
  <si>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</si>
  <si>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</si>
  <si>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</si>
  <si>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</si>
  <si>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</si>
  <si>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</si>
  <si>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</si>
  <si>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</si>
  <si>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</si>
  <si>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</si>
  <si>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</si>
  <si>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</si>
  <si>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</si>
  <si>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</si>
  <si>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</si>
  <si>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</si>
  <si>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</si>
  <si>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</si>
  <si>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</si>
  <si>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</si>
  <si>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</si>
  <si>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</si>
  <si>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</si>
  <si>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</si>
  <si>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</si>
  <si>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</si>
  <si>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</si>
  <si>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</si>
  <si>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</si>
  <si>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</si>
  <si>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</si>
  <si>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</si>
  <si>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</si>
  <si>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</si>
  <si>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</si>
  <si>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</si>
  <si>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</si>
  <si>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</si>
  <si>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</si>
  <si>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</si>
  <si>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</si>
  <si>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</si>
  <si>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</si>
  <si>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</si>
  <si>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</si>
  <si>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</si>
  <si>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</si>
  <si>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</si>
  <si>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</si>
  <si>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</si>
  <si>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</si>
  <si>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</si>
  <si>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</si>
  <si>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</si>
  <si>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</si>
  <si>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</si>
  <si>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</si>
  <si>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</si>
  <si>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</si>
  <si>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</si>
  <si>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</si>
  <si>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</si>
  <si>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</si>
  <si>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</si>
  <si>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</si>
  <si>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</si>
  <si>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</si>
  <si>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</si>
  <si>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</si>
  <si>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</si>
  <si>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</si>
  <si>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</si>
  <si>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</si>
  <si>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</si>
  <si>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</si>
  <si>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</si>
  <si>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</si>
  <si>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</si>
  <si>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</si>
  <si>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</si>
  <si>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</si>
  <si>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</si>
  <si>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</si>
  <si>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</si>
  <si>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</si>
  <si>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</si>
  <si>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</si>
  <si>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</si>
  <si>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</si>
  <si>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</si>
  <si>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</si>
  <si>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</si>
  <si>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</si>
  <si>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</si>
  <si>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</si>
  <si>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</si>
  <si>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</si>
  <si>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</si>
  <si>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</si>
  <si>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</si>
  <si>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</si>
  <si>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</si>
  <si>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</si>
  <si>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</si>
  <si>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</si>
  <si>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</si>
  <si>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</si>
  <si>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</si>
  <si>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</si>
  <si>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</si>
  <si>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</si>
  <si>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</si>
  <si>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</si>
  <si>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</si>
  <si>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</si>
  <si>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</si>
  <si>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</si>
  <si>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</si>
  <si>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</si>
  <si>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</si>
  <si>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</si>
  <si>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</si>
  <si>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</si>
  <si>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</si>
  <si>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</si>
  <si>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</si>
  <si>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</si>
  <si>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</si>
  <si>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</si>
  <si>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</si>
  <si>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</si>
  <si>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</si>
  <si>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</si>
  <si>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</si>
  <si>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</si>
  <si>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</si>
  <si>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</si>
  <si>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</si>
  <si>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</si>
  <si>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</si>
  <si>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</si>
  <si>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</si>
  <si>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</si>
  <si>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</si>
  <si>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</si>
  <si>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</si>
  <si>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</si>
  <si>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</si>
  <si>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</si>
  <si>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</si>
  <si>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</si>
  <si>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</si>
  <si>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</si>
  <si>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</si>
  <si>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</si>
  <si>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</si>
  <si>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</si>
  <si>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</si>
  <si>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</si>
  <si>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</si>
  <si>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</si>
  <si>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</si>
  <si>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</si>
  <si>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</si>
  <si>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</si>
  <si>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</si>
  <si>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</si>
  <si>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</si>
  <si>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</si>
  <si>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</si>
  <si>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</si>
  <si>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</si>
  <si>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</si>
  <si>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</si>
  <si>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</si>
  <si>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</si>
  <si>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</si>
  <si>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</si>
  <si>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</si>
  <si>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</si>
  <si>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</si>
  <si>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</si>
  <si>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</si>
  <si>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</si>
  <si>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</si>
  <si>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</si>
  <si>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</si>
  <si>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</si>
  <si>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</si>
  <si>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</si>
  <si>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</si>
  <si>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</si>
  <si>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</si>
  <si>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</si>
  <si>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</si>
  <si>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</si>
  <si>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</si>
  <si>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</si>
  <si>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</si>
  <si>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</si>
  <si>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</si>
  <si>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</si>
  <si>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</si>
  <si>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</si>
  <si>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</si>
  <si>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</si>
  <si>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</si>
  <si>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</si>
  <si>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</si>
  <si>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</si>
  <si>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</si>
  <si>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</si>
  <si>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</si>
  <si>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</si>
  <si>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</si>
  <si>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</si>
  <si>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</si>
  <si>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</si>
  <si>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</si>
  <si>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</si>
  <si>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</si>
  <si>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</si>
  <si>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</si>
  <si>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</si>
  <si>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</si>
  <si>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</si>
  <si>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</si>
  <si>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</si>
  <si>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</si>
  <si>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</si>
  <si>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</si>
  <si>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</si>
  <si>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</si>
  <si>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</si>
  <si>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</si>
  <si>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</si>
  <si>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</si>
  <si>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</si>
  <si>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</si>
  <si>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</si>
  <si>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</si>
  <si>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</si>
  <si>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</si>
  <si>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</si>
  <si>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</si>
  <si>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</si>
  <si>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</si>
  <si>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</si>
  <si>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</si>
  <si>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</si>
  <si>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</si>
  <si>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</si>
  <si>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</si>
  <si>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</si>
  <si>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</si>
  <si>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</si>
  <si>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</si>
  <si>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</si>
  <si>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</si>
  <si>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</si>
  <si>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</si>
  <si>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</si>
  <si>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</si>
  <si>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</si>
  <si>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</si>
  <si>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</si>
  <si>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</si>
  <si>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</si>
  <si>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</si>
  <si>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</si>
  <si>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</si>
  <si>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</si>
  <si>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</si>
  <si>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</si>
  <si>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</si>
  <si>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</si>
  <si>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</si>
  <si>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</si>
  <si>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</si>
  <si>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</si>
  <si>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</si>
  <si>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</si>
  <si>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</si>
  <si>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</si>
  <si>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</si>
  <si>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</si>
  <si>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</si>
  <si>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</si>
  <si>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</si>
  <si>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</si>
  <si>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</si>
  <si>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</si>
  <si>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</si>
  <si>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</si>
  <si>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</si>
  <si>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</si>
  <si>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</si>
  <si>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</si>
  <si>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</si>
  <si>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</si>
  <si>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</si>
  <si>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</si>
  <si>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</si>
  <si>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</si>
  <si>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</si>
  <si>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</si>
  <si>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</si>
  <si>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</si>
  <si>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</si>
  <si>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</si>
  <si>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</si>
  <si>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</si>
  <si>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</si>
  <si>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</si>
  <si>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</si>
  <si>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</si>
  <si>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</si>
  <si>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</si>
  <si>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</si>
  <si>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</si>
  <si>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</si>
  <si>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</si>
  <si>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</si>
  <si>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</si>
  <si>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</si>
  <si>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</si>
  <si>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</si>
  <si>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</si>
  <si>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</si>
  <si>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</si>
  <si>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</si>
  <si>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</si>
  <si>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</si>
  <si>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</si>
  <si>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</si>
  <si>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</si>
  <si>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</si>
  <si>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</si>
  <si>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</si>
  <si>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</si>
  <si>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</si>
  <si>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</si>
  <si>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</si>
  <si>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</si>
  <si>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</si>
  <si>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</si>
  <si>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</si>
  <si>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</si>
  <si>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</si>
  <si>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</si>
  <si>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</si>
  <si>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</si>
  <si>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</si>
  <si>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</si>
  <si>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</si>
  <si>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</si>
  <si>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</si>
  <si>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</si>
  <si>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</si>
  <si>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</si>
  <si>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</si>
  <si>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</si>
  <si>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</si>
  <si>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</si>
  <si>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</si>
  <si>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</si>
  <si>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</si>
  <si>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</si>
  <si>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</si>
  <si>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</si>
  <si>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</si>
  <si>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</si>
  <si>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</si>
  <si>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</si>
  <si>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</si>
  <si>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</si>
  <si>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</si>
  <si>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</si>
  <si>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</si>
  <si>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</si>
  <si>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</si>
  <si>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</si>
  <si>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</si>
  <si>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</si>
  <si>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</si>
  <si>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</si>
  <si>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</si>
  <si>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</si>
  <si>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</si>
  <si>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</si>
  <si>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</si>
  <si>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</si>
  <si>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</si>
  <si>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</si>
  <si>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</si>
  <si>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</si>
  <si>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</si>
  <si>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</si>
  <si>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</si>
  <si>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</si>
  <si>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</si>
  <si>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</si>
  <si>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</si>
  <si>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</si>
  <si>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</si>
  <si>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</si>
  <si>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</si>
  <si>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</si>
  <si>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</si>
  <si>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</si>
  <si>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</si>
  <si>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</si>
  <si>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</si>
  <si>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</si>
  <si>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</si>
  <si>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</si>
  <si>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</si>
  <si>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</si>
  <si>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</si>
  <si>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</si>
  <si>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</si>
  <si>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</si>
  <si>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</si>
  <si>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</si>
  <si>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</si>
  <si>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</si>
  <si>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</si>
  <si>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</si>
  <si>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</si>
  <si>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</si>
  <si>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</si>
  <si>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</si>
  <si>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</si>
  <si>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</si>
  <si>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</si>
  <si>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</si>
  <si>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</si>
  <si>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</si>
  <si>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</si>
  <si>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</si>
  <si>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</si>
  <si>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</si>
  <si>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</si>
  <si>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</si>
  <si>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</si>
  <si>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</si>
  <si>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</si>
  <si>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</si>
  <si>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</si>
  <si>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</si>
  <si>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</si>
  <si>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</si>
  <si>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</si>
  <si>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</si>
  <si>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</si>
  <si>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</si>
  <si>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</si>
  <si>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</si>
  <si>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</si>
  <si>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</si>
  <si>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</si>
  <si>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</si>
  <si>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</si>
  <si>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</si>
  <si>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</si>
  <si>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</si>
  <si>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</si>
  <si>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</si>
  <si>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</si>
  <si>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</si>
  <si>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</si>
  <si>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</si>
  <si>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</si>
  <si>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</si>
  <si>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</si>
  <si>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</si>
  <si>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</si>
  <si>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</si>
  <si>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</si>
  <si>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</si>
  <si>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</si>
  <si>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</si>
  <si>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</si>
  <si>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</si>
  <si>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</si>
  <si>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</si>
  <si>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</si>
  <si>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</si>
  <si>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</si>
  <si>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</si>
  <si>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</si>
  <si>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</si>
  <si>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</si>
  <si>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</si>
  <si>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</si>
  <si>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</si>
  <si>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</si>
  <si>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</si>
  <si>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</si>
  <si>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</si>
  <si>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</si>
  <si>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</si>
  <si>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</si>
  <si>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</si>
  <si>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</si>
  <si>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</si>
  <si>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</si>
  <si>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</si>
  <si>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</si>
  <si>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</si>
  <si>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</si>
  <si>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</si>
  <si>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</si>
  <si>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</si>
  <si>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</si>
  <si>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</si>
  <si>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</si>
  <si>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</si>
  <si>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</si>
  <si>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</si>
  <si>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</si>
  <si>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</si>
  <si>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</si>
  <si>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</si>
  <si>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</si>
  <si>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</si>
  <si>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</si>
  <si>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</si>
  <si>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</si>
  <si>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</si>
  <si>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</si>
  <si>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</si>
  <si>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</si>
  <si>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</si>
  <si>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</si>
  <si>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</si>
  <si>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</si>
  <si>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</si>
  <si>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</si>
  <si>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</si>
  <si>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</si>
  <si>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</si>
  <si>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</si>
  <si>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</si>
  <si>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</si>
  <si>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</si>
  <si>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</si>
  <si>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</si>
  <si>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</si>
  <si>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</si>
  <si>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</si>
  <si>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</si>
  <si>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</si>
  <si>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</si>
  <si>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</si>
  <si>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</si>
  <si>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</si>
  <si>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</si>
  <si>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</si>
  <si>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</si>
  <si>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</si>
  <si>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</si>
  <si>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</si>
  <si>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</si>
  <si>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</si>
  <si>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</si>
  <si>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</si>
  <si>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</si>
  <si>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</si>
  <si>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</si>
  <si>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</si>
  <si>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</si>
  <si>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</si>
  <si>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</si>
  <si>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</si>
  <si>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</si>
  <si>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</si>
  <si>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</si>
  <si>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</si>
  <si>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</si>
  <si>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</si>
  <si>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</si>
  <si>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</si>
  <si>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</si>
  <si>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</si>
  <si>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</si>
  <si>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</si>
  <si>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</si>
  <si>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</si>
  <si>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</si>
  <si>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</si>
  <si>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</si>
  <si>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</si>
  <si>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</si>
  <si>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</si>
  <si>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</si>
  <si>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</si>
  <si>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</si>
  <si>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</si>
  <si>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</si>
  <si>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</si>
  <si>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</si>
  <si>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</si>
  <si>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</si>
  <si>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</si>
  <si>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</si>
  <si>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</si>
  <si>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</si>
  <si>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</si>
  <si>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</si>
  <si>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</si>
  <si>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</si>
  <si>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</si>
  <si>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</si>
  <si>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</si>
  <si>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</si>
  <si>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</si>
  <si>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</si>
  <si>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</si>
  <si>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</si>
  <si>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</si>
  <si>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</si>
  <si>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</si>
  <si>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</si>
  <si>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</si>
  <si>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</si>
  <si>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</si>
  <si>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</si>
  <si>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</si>
  <si>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</si>
  <si>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</si>
  <si>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</si>
  <si>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</si>
  <si>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</si>
  <si>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</si>
  <si>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</si>
  <si>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</si>
  <si>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</si>
  <si>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</si>
  <si>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</si>
  <si>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</si>
  <si>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</si>
  <si>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</si>
  <si>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</si>
  <si>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</si>
  <si>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</si>
  <si>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</si>
  <si>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</si>
  <si>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</si>
  <si>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</si>
  <si>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</si>
  <si>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</si>
  <si>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</si>
  <si>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</si>
  <si>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</si>
  <si>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</si>
  <si>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</si>
  <si>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</si>
  <si>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</si>
  <si>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</si>
  <si>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</si>
  <si>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</si>
  <si>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</si>
  <si>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</si>
  <si>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</si>
  <si>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</si>
  <si>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</si>
  <si>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</si>
  <si>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</si>
  <si>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</si>
  <si>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</si>
  <si>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</si>
  <si>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</si>
  <si>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</si>
  <si>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</si>
  <si>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</si>
  <si>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</si>
  <si>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</si>
  <si>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</si>
  <si>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</si>
  <si>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</si>
  <si>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</si>
  <si>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</si>
  <si>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</si>
  <si>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</si>
  <si>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</si>
  <si>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</si>
  <si>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</si>
  <si>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</si>
  <si>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</si>
  <si>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</si>
  <si>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</si>
  <si>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</si>
  <si>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</si>
  <si>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</si>
  <si>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</si>
  <si>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</si>
  <si>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</si>
  <si>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</si>
  <si>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</si>
  <si>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</si>
  <si>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</si>
  <si>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</si>
  <si>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</si>
  <si>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</si>
  <si>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</si>
  <si>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</si>
  <si>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</si>
  <si>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</si>
  <si>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</si>
  <si>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</si>
  <si>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</si>
  <si>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</si>
  <si>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</si>
  <si>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</si>
  <si>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</si>
  <si>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</si>
  <si>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</si>
  <si>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</si>
  <si>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</si>
  <si>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</si>
  <si>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</si>
  <si>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</si>
  <si>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</si>
  <si>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</si>
  <si>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</si>
  <si>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</si>
  <si>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</si>
  <si>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</si>
  <si>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</si>
  <si>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</si>
  <si>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</si>
  <si>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</si>
  <si>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</si>
  <si>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</si>
  <si>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</si>
  <si>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</si>
  <si>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</si>
  <si>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</si>
  <si>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</si>
  <si>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</si>
  <si>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</si>
  <si>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</si>
  <si>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</si>
  <si>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</si>
  <si>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</si>
  <si>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</si>
  <si>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</si>
  <si>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</si>
  <si>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</si>
  <si>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</si>
  <si>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</si>
  <si>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</si>
  <si>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</si>
  <si>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</si>
  <si>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</si>
  <si>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</si>
  <si>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</si>
  <si>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</si>
  <si>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</si>
  <si>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</si>
  <si>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</si>
  <si>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</si>
  <si>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</si>
  <si>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</si>
  <si>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</si>
  <si>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</si>
  <si>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</si>
  <si>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</si>
  <si>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</si>
  <si>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</si>
  <si>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</si>
  <si>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</si>
  <si>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</si>
  <si>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</si>
  <si>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</si>
  <si>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</si>
  <si>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</si>
  <si>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</si>
  <si>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</si>
  <si>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</si>
  <si>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</si>
  <si>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</si>
  <si>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</si>
  <si>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</si>
  <si>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</si>
  <si>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</si>
  <si>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</si>
  <si>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</si>
  <si>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</si>
  <si>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</si>
  <si>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</si>
  <si>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</si>
  <si>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</si>
  <si>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</si>
  <si>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</si>
  <si>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</si>
  <si>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</si>
  <si>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</si>
  <si>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</si>
  <si>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</si>
  <si>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</si>
  <si>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</si>
  <si>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</si>
  <si>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</si>
  <si>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</si>
  <si>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</si>
  <si>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</si>
  <si>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</si>
  <si>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</si>
  <si>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</si>
  <si>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</si>
  <si>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</si>
  <si>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</si>
  <si>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</si>
  <si>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</si>
  <si>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</si>
  <si>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</si>
  <si>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</si>
  <si>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</si>
  <si>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</si>
  <si>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</si>
  <si>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</si>
  <si>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</si>
  <si>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</si>
  <si>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</si>
  <si>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</si>
  <si>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</si>
  <si>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</si>
  <si>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</si>
  <si>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</si>
  <si>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</si>
  <si>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</si>
  <si>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</si>
  <si>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</si>
  <si>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</si>
  <si>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</si>
  <si>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</si>
  <si>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</si>
  <si>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</si>
  <si>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</si>
  <si>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</si>
  <si>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</si>
  <si>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</si>
  <si>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</si>
  <si>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</si>
  <si>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</si>
  <si>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</si>
  <si>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</si>
  <si>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</si>
  <si>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</si>
  <si>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</si>
  <si>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</si>
  <si>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</si>
  <si>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</si>
  <si>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</si>
  <si>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</si>
  <si>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</si>
  <si>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</si>
  <si>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</si>
  <si>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</si>
  <si>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</si>
  <si>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</si>
  <si>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</si>
  <si>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</si>
  <si>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</si>
  <si>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</si>
  <si>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</si>
  <si>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</si>
  <si>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</si>
  <si>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</si>
  <si>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</si>
  <si>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</si>
  <si>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</si>
  <si>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</si>
  <si>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</si>
  <si>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</si>
  <si>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</si>
  <si>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</si>
  <si>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</si>
  <si>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</si>
  <si>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</si>
  <si>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</si>
  <si>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</si>
  <si>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</si>
  <si>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</si>
  <si>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</si>
  <si>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</si>
  <si>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</si>
  <si>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</si>
  <si>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</si>
  <si>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</si>
  <si>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</si>
  <si>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</si>
  <si>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</si>
  <si>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</si>
  <si>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</si>
  <si>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</si>
  <si>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</si>
  <si>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</si>
  <si>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</si>
  <si>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</si>
  <si>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</si>
  <si>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</si>
  <si>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</si>
  <si>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</si>
  <si>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</si>
  <si>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</si>
  <si>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</si>
  <si>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</si>
  <si>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</si>
  <si>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</si>
  <si>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</si>
  <si>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</si>
  <si>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</si>
  <si>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</si>
  <si>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</si>
  <si>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</si>
  <si>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</si>
  <si>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</si>
  <si>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</si>
  <si>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</si>
  <si>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</si>
  <si>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</si>
  <si>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</si>
  <si>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</si>
  <si>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</si>
  <si>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</si>
  <si>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</si>
  <si>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</si>
  <si>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</si>
  <si>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</si>
  <si>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</si>
  <si>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</si>
  <si>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</si>
  <si>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</si>
  <si>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</si>
  <si>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</si>
  <si>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</si>
  <si>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</si>
  <si>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</si>
  <si>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</si>
  <si>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</si>
  <si>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</si>
  <si>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</si>
  <si>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</si>
  <si>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</si>
  <si>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</si>
  <si>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</si>
  <si>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</si>
  <si>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</si>
  <si>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</si>
  <si>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</si>
  <si>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</si>
  <si>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</si>
  <si>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</si>
  <si>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</si>
  <si>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</si>
  <si>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</si>
  <si>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</si>
  <si>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</si>
  <si>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</si>
  <si>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</si>
  <si>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</si>
  <si>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</si>
  <si>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</si>
  <si>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</si>
  <si>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</si>
  <si>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</si>
  <si>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</si>
  <si>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</si>
  <si>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</si>
  <si>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</si>
  <si>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</si>
  <si>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</si>
  <si>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</si>
  <si>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</si>
  <si>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</si>
  <si>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</si>
  <si>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</si>
  <si>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</si>
  <si>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</si>
  <si>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</si>
  <si>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</si>
  <si>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</si>
  <si>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</si>
  <si>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</si>
  <si>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</si>
  <si>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</si>
  <si>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</si>
  <si>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</si>
  <si>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</si>
  <si>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</si>
  <si>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</si>
  <si>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</si>
  <si>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</si>
  <si>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</si>
  <si>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</si>
  <si>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</si>
  <si>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</si>
  <si>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</si>
  <si>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</si>
  <si>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</si>
  <si>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</si>
  <si>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</si>
  <si>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</si>
  <si>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</si>
  <si>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</si>
  <si>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</si>
  <si>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</si>
  <si>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</si>
  <si>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</si>
  <si>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</si>
  <si>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</si>
  <si>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</si>
  <si>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</si>
  <si>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</si>
  <si>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</si>
  <si>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</si>
  <si>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</si>
  <si>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</si>
  <si>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</si>
  <si>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</si>
  <si>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</si>
  <si>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</si>
  <si>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</si>
  <si>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</si>
  <si>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</si>
  <si>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</si>
  <si>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</si>
  <si>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</si>
  <si>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</si>
  <si>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</si>
  <si>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</si>
  <si>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</si>
  <si>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</si>
  <si>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</si>
  <si>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</si>
  <si>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</si>
  <si>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</si>
  <si>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</si>
  <si>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</si>
  <si>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</si>
  <si>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</si>
  <si>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</si>
  <si>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</si>
  <si>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</si>
  <si>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</si>
  <si>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</si>
  <si>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</si>
  <si>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</si>
  <si>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</si>
  <si>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</si>
  <si>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</si>
  <si>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</si>
  <si>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</si>
  <si>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</si>
  <si>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</si>
  <si>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</si>
  <si>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</si>
  <si>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</si>
  <si>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</si>
  <si>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</si>
  <si>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</si>
  <si>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</si>
  <si>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</si>
  <si>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</si>
  <si>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</si>
  <si>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</si>
  <si>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</si>
  <si>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</si>
  <si>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</si>
  <si>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</si>
  <si>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</si>
  <si>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</si>
  <si>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</si>
  <si>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</si>
  <si>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</si>
  <si>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</si>
  <si>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</si>
  <si>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</si>
  <si>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</si>
  <si>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</si>
  <si>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</si>
  <si>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</si>
  <si>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</si>
  <si>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</si>
  <si>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</si>
  <si>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</si>
  <si>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</si>
  <si>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</si>
  <si>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</si>
  <si>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</si>
  <si>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</si>
  <si>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</si>
  <si>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</si>
  <si>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</si>
  <si>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</si>
  <si>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</si>
  <si>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</si>
  <si>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</si>
  <si>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</si>
  <si>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</si>
  <si>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</si>
  <si>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</si>
  <si>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</si>
  <si>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</si>
  <si>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</si>
  <si>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</si>
  <si>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</si>
  <si>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</si>
  <si>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</si>
  <si>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</si>
  <si>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</si>
  <si>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</si>
  <si>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</si>
  <si>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</si>
  <si>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</si>
  <si>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</si>
  <si>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</si>
  <si>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</si>
  <si>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</si>
  <si>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</si>
  <si>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</si>
  <si>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</si>
  <si>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</si>
  <si>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</si>
  <si>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</si>
  <si>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</si>
  <si>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</si>
  <si>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</si>
  <si>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</si>
  <si>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</si>
  <si>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</si>
  <si>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</si>
  <si>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</si>
  <si>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</si>
  <si>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</si>
  <si>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</si>
  <si>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</si>
  <si>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</si>
  <si>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</si>
  <si>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</si>
  <si>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</si>
  <si>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</si>
  <si>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</si>
  <si>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</si>
  <si>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</si>
  <si>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</si>
  <si>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</si>
  <si>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</si>
  <si>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</si>
  <si>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</si>
  <si>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</si>
  <si>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</si>
  <si>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</si>
  <si>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</si>
  <si>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</si>
  <si>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</si>
  <si>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</si>
  <si>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</si>
  <si>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</si>
  <si>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</si>
  <si>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</si>
  <si>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</si>
  <si>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</si>
  <si>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</si>
  <si>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</si>
  <si>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</si>
  <si>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</si>
  <si>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</si>
  <si>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</si>
  <si>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</si>
  <si>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</si>
  <si>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</si>
  <si>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</si>
  <si>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</si>
  <si>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</si>
  <si>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</si>
  <si>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</si>
  <si>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</si>
  <si>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</si>
  <si>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</si>
  <si>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</si>
  <si>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</si>
  <si>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</si>
  <si>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</si>
  <si>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</si>
  <si>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</si>
  <si>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</si>
  <si>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</si>
  <si>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</si>
  <si>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</si>
  <si>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</si>
  <si>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</si>
  <si>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</si>
  <si>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</si>
  <si>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</si>
  <si>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</si>
  <si>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</si>
  <si>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</si>
  <si>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</si>
  <si>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</si>
  <si>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</si>
  <si>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</si>
  <si>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</si>
  <si>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</si>
  <si>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</si>
  <si>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</si>
  <si>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</si>
  <si>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</si>
  <si>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</si>
  <si>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</si>
  <si>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</si>
  <si>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</si>
  <si>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</si>
  <si>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</si>
  <si>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</si>
  <si>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</si>
  <si>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</si>
  <si>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</si>
  <si>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</si>
  <si>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</si>
  <si>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</si>
  <si>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</si>
  <si>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</si>
  <si>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</si>
  <si>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</si>
  <si>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</si>
  <si>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</si>
  <si>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</si>
  <si>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</si>
  <si>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</si>
  <si>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</si>
  <si>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</si>
  <si>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</si>
  <si>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</si>
  <si>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</si>
  <si>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</si>
  <si>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</si>
  <si>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</si>
  <si>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</si>
  <si>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</si>
  <si>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</si>
  <si>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</si>
  <si>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</si>
  <si>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</si>
  <si>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</si>
  <si>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</si>
  <si>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</si>
  <si>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</si>
  <si>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</si>
  <si>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</si>
  <si>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</si>
  <si>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</si>
  <si>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</si>
  <si>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</si>
  <si>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</si>
  <si>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</si>
  <si>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</si>
  <si>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</si>
  <si>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</si>
  <si>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</si>
  <si>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</si>
  <si>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</si>
  <si>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</si>
  <si>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</si>
  <si>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</si>
  <si>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</si>
  <si>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</si>
  <si>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</si>
  <si>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</si>
  <si>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</si>
  <si>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</si>
  <si>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</si>
  <si>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</si>
  <si>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</si>
  <si>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</si>
  <si>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</si>
  <si>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</si>
  <si>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</si>
  <si>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</si>
  <si>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</si>
  <si>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</si>
  <si>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</si>
  <si>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</si>
  <si>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</si>
  <si>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</si>
  <si>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</si>
  <si>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</si>
  <si>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</si>
  <si>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</si>
  <si>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</si>
  <si>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</si>
  <si>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</si>
  <si>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</si>
  <si>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</si>
  <si>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</si>
  <si>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</si>
  <si>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</si>
  <si>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</si>
  <si>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</si>
  <si>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</si>
  <si>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</si>
  <si>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</si>
  <si>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</si>
  <si>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</si>
  <si>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</si>
  <si>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</si>
  <si>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</si>
  <si>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</si>
  <si>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</si>
  <si>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</si>
  <si>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</si>
  <si>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</si>
  <si>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</si>
  <si>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</si>
  <si>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</si>
  <si>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</si>
  <si>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</si>
  <si>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</si>
  <si>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</si>
  <si>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</si>
  <si>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</si>
  <si>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</si>
  <si>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</si>
  <si>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</si>
  <si>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</si>
  <si>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</si>
  <si>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</si>
  <si>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</si>
  <si>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</si>
  <si>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</si>
  <si>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</si>
  <si>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</si>
  <si>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</si>
  <si>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</si>
  <si>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</si>
  <si>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</si>
  <si>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</si>
  <si>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</si>
  <si>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</si>
  <si>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</si>
  <si>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</si>
  <si>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</si>
  <si>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</si>
  <si>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</si>
  <si>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</si>
  <si>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</si>
  <si>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</si>
  <si>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</si>
  <si>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</si>
  <si>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</si>
  <si>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</si>
  <si>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</si>
  <si>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</si>
  <si>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</si>
  <si>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</si>
  <si>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</si>
  <si>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</si>
  <si>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</si>
  <si>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</si>
  <si>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</si>
  <si>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</si>
  <si>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</si>
  <si>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</si>
  <si>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</si>
  <si>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</si>
  <si>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</si>
  <si>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</si>
  <si>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</si>
  <si>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</si>
  <si>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</si>
  <si>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</si>
  <si>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</si>
  <si>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</si>
  <si>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</si>
  <si>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</si>
  <si>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</si>
  <si>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</si>
  <si>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</si>
  <si>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</si>
  <si>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</si>
  <si>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</si>
  <si>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</si>
  <si>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</si>
  <si>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</si>
  <si>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</si>
  <si>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</si>
  <si>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</si>
  <si>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</si>
  <si>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</si>
  <si>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</si>
  <si>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</si>
  <si>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</si>
  <si>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</si>
  <si>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</si>
  <si>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</si>
  <si>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</si>
  <si>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</si>
  <si>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</si>
  <si>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</si>
  <si>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</si>
  <si>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</si>
  <si>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</si>
  <si>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</si>
  <si>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</si>
  <si>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</si>
  <si>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</si>
  <si>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</si>
  <si>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</si>
  <si>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</si>
  <si>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</si>
  <si>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</si>
  <si>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</si>
  <si>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</si>
  <si>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</si>
  <si>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</si>
  <si>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</si>
  <si>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</si>
  <si>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</si>
  <si>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</si>
  <si>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</si>
  <si>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</si>
  <si>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</si>
  <si>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</si>
  <si>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</si>
  <si>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</si>
  <si>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</si>
  <si>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</si>
  <si>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</si>
  <si>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</si>
  <si>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</si>
  <si>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</si>
  <si>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</si>
  <si>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</si>
  <si>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</si>
  <si>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</si>
  <si>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</si>
  <si>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</si>
  <si>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</si>
  <si>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</si>
  <si>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</si>
  <si>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</si>
  <si>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</si>
  <si>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</si>
  <si>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</si>
  <si>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</si>
  <si>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</si>
  <si>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</si>
  <si>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</si>
  <si>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</si>
  <si>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</si>
  <si>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</si>
  <si>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</si>
  <si>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</si>
  <si>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</si>
  <si>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</si>
  <si>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</si>
  <si>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</si>
  <si>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</si>
  <si>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</si>
  <si>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</si>
  <si>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</si>
  <si>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</si>
  <si>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</si>
  <si>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</si>
  <si>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</si>
  <si>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</si>
  <si>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</si>
  <si>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</si>
  <si>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</si>
  <si>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</si>
  <si>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</si>
  <si>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</si>
  <si>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</si>
  <si>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</si>
  <si>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</si>
  <si>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</si>
  <si>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</si>
  <si>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</si>
  <si>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</si>
  <si>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</si>
  <si>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</si>
  <si>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</si>
  <si>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</si>
  <si>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</si>
  <si>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</si>
  <si>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</si>
  <si>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</si>
  <si>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</si>
  <si>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</si>
  <si>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</si>
  <si>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</si>
  <si>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</si>
  <si>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</si>
  <si>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</si>
  <si>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</si>
  <si>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</si>
  <si>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</si>
  <si>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</si>
  <si>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</si>
  <si>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</si>
  <si>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</si>
  <si>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</si>
  <si>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</si>
  <si>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</si>
  <si>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</si>
  <si>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</si>
  <si>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</si>
  <si>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</si>
  <si>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</si>
  <si>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</si>
  <si>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</si>
  <si>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</si>
  <si>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</si>
  <si>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</si>
  <si>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</si>
  <si>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</si>
  <si>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</si>
  <si>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</si>
  <si>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</si>
  <si>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</si>
  <si>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</si>
  <si>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</si>
  <si>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</si>
  <si>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</si>
  <si>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</si>
  <si>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</si>
  <si>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</si>
  <si>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</si>
  <si>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</si>
  <si>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</si>
  <si>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</si>
  <si>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</si>
  <si>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</si>
  <si>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</si>
  <si>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</si>
  <si>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</si>
  <si>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</si>
  <si>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</si>
  <si>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</si>
  <si>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</si>
  <si>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</si>
  <si>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</si>
  <si>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</si>
  <si>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</si>
  <si>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</si>
  <si>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</si>
  <si>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</si>
  <si>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</si>
  <si>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</si>
  <si>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</si>
  <si>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</si>
  <si>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</si>
  <si>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</si>
  <si>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</si>
  <si>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</si>
  <si>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</si>
  <si>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</si>
  <si>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</si>
  <si>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</si>
  <si>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</si>
  <si>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</si>
  <si>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</si>
  <si>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</si>
  <si>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</si>
  <si>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</si>
  <si>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</si>
  <si>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</si>
  <si>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</si>
  <si>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</si>
  <si>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</si>
  <si>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</si>
  <si>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</si>
  <si>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</si>
  <si>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</si>
  <si>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</si>
  <si>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</si>
  <si>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</si>
  <si>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</si>
  <si>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</si>
  <si>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</si>
  <si>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</si>
  <si>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</si>
  <si>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</si>
  <si>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</si>
  <si>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</si>
  <si>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</si>
  <si>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</si>
  <si>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</si>
  <si>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</si>
  <si>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</si>
  <si>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</si>
  <si>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</si>
  <si>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</si>
  <si>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</si>
  <si>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</si>
  <si>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</si>
  <si>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</si>
  <si>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</si>
  <si>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</si>
  <si>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</si>
  <si>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</si>
  <si>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</si>
  <si>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</si>
  <si>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</si>
  <si>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</si>
  <si>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</si>
  <si>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</si>
  <si>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</si>
  <si>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</si>
  <si>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</si>
  <si>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</si>
  <si>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</si>
  <si>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</si>
  <si>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</si>
  <si>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</si>
  <si>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</si>
  <si>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</si>
  <si>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</si>
  <si>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</si>
  <si>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</si>
  <si>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</si>
  <si>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</si>
  <si>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</si>
  <si>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</si>
  <si>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</si>
  <si>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</si>
  <si>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</si>
  <si>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</si>
  <si>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</si>
  <si>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</si>
  <si>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</si>
  <si>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</si>
  <si>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</si>
  <si>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</si>
  <si>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</si>
  <si>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</si>
  <si>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</si>
  <si>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</si>
  <si>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</si>
  <si>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</si>
  <si>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</si>
  <si>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</si>
  <si>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</si>
  <si>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</si>
  <si>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</si>
  <si>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</si>
  <si>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</si>
  <si>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</si>
  <si>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</si>
  <si>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</si>
  <si>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</si>
  <si>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</si>
  <si>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</si>
  <si>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</si>
  <si>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</si>
  <si>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</si>
  <si>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</si>
  <si>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</si>
  <si>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</si>
  <si>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</si>
  <si>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</si>
  <si>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</si>
  <si>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</si>
  <si>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</si>
  <si>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</si>
  <si>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</si>
  <si>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</si>
  <si>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</si>
  <si>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</si>
  <si>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</si>
  <si>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</si>
  <si>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</si>
  <si>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</si>
  <si>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</si>
  <si>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</si>
  <si>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</si>
  <si>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</si>
  <si>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</si>
  <si>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</si>
  <si>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</si>
  <si>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</si>
  <si>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</si>
  <si>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</si>
  <si>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</si>
  <si>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</si>
  <si>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</si>
  <si>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</si>
  <si>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</si>
  <si>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</si>
  <si>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</si>
  <si>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</si>
  <si>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</si>
  <si>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</si>
  <si>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</si>
  <si>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</si>
  <si>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</si>
  <si>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</si>
  <si>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</si>
  <si>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</si>
  <si>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</si>
  <si>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</si>
  <si>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</si>
  <si>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</si>
  <si>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</si>
  <si>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</si>
  <si>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</si>
  <si>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</si>
  <si>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</si>
  <si>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</si>
  <si>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</si>
  <si>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</si>
  <si>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</si>
  <si>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</si>
  <si>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</si>
  <si>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</si>
  <si>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</si>
  <si>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</si>
  <si>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</si>
  <si>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</si>
  <si>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</si>
  <si>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</si>
  <si>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</si>
  <si>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</si>
  <si>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</si>
  <si>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</si>
  <si>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</si>
  <si>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</si>
  <si>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</si>
  <si>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</si>
  <si>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</si>
  <si>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</si>
  <si>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</si>
  <si>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</si>
  <si>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</si>
  <si>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</si>
  <si>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</si>
  <si>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</si>
  <si>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</si>
  <si>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</si>
  <si>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</si>
  <si>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</si>
  <si>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</si>
  <si>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</si>
  <si>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</si>
  <si>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</si>
  <si>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</si>
  <si>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</si>
  <si>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</si>
  <si>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</si>
  <si>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</si>
  <si>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</si>
  <si>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</si>
  <si>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</si>
  <si>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</si>
  <si>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</si>
  <si>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</si>
  <si>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</si>
  <si>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</si>
  <si>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</si>
  <si>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</si>
  <si>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</si>
  <si>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</si>
  <si>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</si>
  <si>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</si>
  <si>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</si>
  <si>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</si>
  <si>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</si>
  <si>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</si>
  <si>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</si>
  <si>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</si>
  <si>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</si>
  <si>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</si>
  <si>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</si>
  <si>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</si>
  <si>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</si>
  <si>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</si>
  <si>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</si>
  <si>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</si>
  <si>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</si>
  <si>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</si>
  <si>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</si>
  <si>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</si>
  <si>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</si>
  <si>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</si>
  <si>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</si>
  <si>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</si>
  <si>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</si>
  <si>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</si>
  <si>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</si>
  <si>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</si>
  <si>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</si>
  <si>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</si>
  <si>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</si>
  <si>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</si>
  <si>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</si>
  <si>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</si>
  <si>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</si>
  <si>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</si>
  <si>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</si>
  <si>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</si>
  <si>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</si>
  <si>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</si>
  <si>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</si>
  <si>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</si>
  <si>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</si>
  <si>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</si>
  <si>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</si>
  <si>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</si>
  <si>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</si>
  <si>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</si>
  <si>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</si>
  <si>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</si>
  <si>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</si>
  <si>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</si>
  <si>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</si>
  <si>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</si>
  <si>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</si>
  <si>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</si>
  <si>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</si>
  <si>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</si>
  <si>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</si>
  <si>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</si>
  <si>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</si>
  <si>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</si>
  <si>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</si>
  <si>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</si>
  <si>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</si>
  <si>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</si>
  <si>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</si>
  <si>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</si>
  <si>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</si>
  <si>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</si>
  <si>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</si>
  <si>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</si>
  <si>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</si>
  <si>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</si>
  <si>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</si>
  <si>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</si>
  <si>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</si>
  <si>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</si>
  <si>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</si>
  <si>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</si>
  <si>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</si>
  <si>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</si>
  <si>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</si>
  <si>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</si>
  <si>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</si>
  <si>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</si>
  <si>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</si>
  <si>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</si>
  <si>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</si>
  <si>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</si>
  <si>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</si>
  <si>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</si>
  <si>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</si>
  <si>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</si>
  <si>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</si>
  <si>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</si>
  <si>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</si>
  <si>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</si>
  <si>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</si>
  <si>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</si>
  <si>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</si>
  <si>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</si>
  <si>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</si>
  <si>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</si>
  <si>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</si>
  <si>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</si>
  <si>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</si>
  <si>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</si>
  <si>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</si>
  <si>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</si>
  <si>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</si>
  <si>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</si>
  <si>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</si>
  <si>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</si>
  <si>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</si>
  <si>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</si>
  <si>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</si>
  <si>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</si>
  <si>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</si>
  <si>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</si>
  <si>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</si>
  <si>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</si>
  <si>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</si>
  <si>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</si>
  <si>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</si>
  <si>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</si>
  <si>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</si>
  <si>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</si>
  <si>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</si>
  <si>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</si>
  <si>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</si>
  <si>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</si>
  <si>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</si>
  <si>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</si>
  <si>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</si>
  <si>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</si>
  <si>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</si>
  <si>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</si>
  <si>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</si>
  <si>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</si>
  <si>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</si>
  <si>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</si>
  <si>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</si>
  <si>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</si>
  <si>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</si>
  <si>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</si>
  <si>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</si>
  <si>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</si>
  <si>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</si>
  <si>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</si>
  <si>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</si>
  <si>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</si>
  <si>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</si>
  <si>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</si>
  <si>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</si>
  <si>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</si>
  <si>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</si>
  <si>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</si>
  <si>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</si>
  <si>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</si>
  <si>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</si>
  <si>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</si>
  <si>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</si>
  <si>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</si>
  <si>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</si>
  <si>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</si>
  <si>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</si>
  <si>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</si>
  <si>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</si>
  <si>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</si>
  <si>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</si>
  <si>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</si>
  <si>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</si>
  <si>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</si>
  <si>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</si>
  <si>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</si>
  <si>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</si>
  <si>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</si>
  <si>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</si>
  <si>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</si>
  <si>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</si>
  <si>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</si>
  <si>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</si>
  <si>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</si>
  <si>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</si>
  <si>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</si>
  <si>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</si>
  <si>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</si>
  <si>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</si>
  <si>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</si>
  <si>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</si>
  <si>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</si>
  <si>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</si>
  <si>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</si>
  <si>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</si>
  <si>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</si>
  <si>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</si>
  <si>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</si>
  <si>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</si>
  <si>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</si>
  <si>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</si>
  <si>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</si>
  <si>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</si>
  <si>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</si>
  <si>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</si>
  <si>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</si>
  <si>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</si>
  <si>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</si>
  <si>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</si>
  <si>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</si>
  <si>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</si>
  <si>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</si>
  <si>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</si>
  <si>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</si>
  <si>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</si>
  <si>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</si>
  <si>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</si>
  <si>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</si>
  <si>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</si>
  <si>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</si>
  <si>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</si>
  <si>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</si>
  <si>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</si>
  <si>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</si>
  <si>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</si>
  <si>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</si>
  <si>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</si>
  <si>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</si>
  <si>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</si>
  <si>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</si>
  <si>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</si>
  <si>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</si>
  <si>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</si>
  <si>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</si>
  <si>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</si>
  <si>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</si>
  <si>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</si>
  <si>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</si>
  <si>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</si>
  <si>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</si>
  <si>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</si>
  <si>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</si>
  <si>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</si>
  <si>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</si>
  <si>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</si>
  <si>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</si>
  <si>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</si>
  <si>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</si>
  <si>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</si>
  <si>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</si>
  <si>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</si>
  <si>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</si>
  <si>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</si>
  <si>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</si>
  <si>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</si>
  <si>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</si>
  <si>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</si>
  <si>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</si>
  <si>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</si>
  <si>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</si>
  <si>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</si>
  <si>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</si>
  <si>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</si>
  <si>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</si>
  <si>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</si>
  <si>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</si>
  <si>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</si>
  <si>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</si>
  <si>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</si>
  <si>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</si>
  <si>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</si>
  <si>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</si>
  <si>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</si>
  <si>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</si>
  <si>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</si>
  <si>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</si>
  <si>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</si>
  <si>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</si>
  <si>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</si>
  <si>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</si>
  <si>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</si>
  <si>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</si>
  <si>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</si>
  <si>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</si>
  <si>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</si>
  <si>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</si>
  <si>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</si>
  <si>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</si>
  <si>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</si>
  <si>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</si>
  <si>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</si>
  <si>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</si>
  <si>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</si>
  <si>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</si>
  <si>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</si>
  <si>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</si>
  <si>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</si>
  <si>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</si>
  <si>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</si>
  <si>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</si>
  <si>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</si>
  <si>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</si>
  <si>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</si>
  <si>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</si>
  <si>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</si>
  <si>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</si>
  <si>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</si>
  <si>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</si>
  <si>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</si>
  <si>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</si>
  <si>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</si>
  <si>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</si>
  <si>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</si>
  <si>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</si>
  <si>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</si>
  <si>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</si>
  <si>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</si>
  <si>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</si>
  <si>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</si>
  <si>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</si>
  <si>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</si>
  <si>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</si>
  <si>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</si>
  <si>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</si>
  <si>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</si>
  <si>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</si>
  <si>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</si>
  <si>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</si>
  <si>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</si>
  <si>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</si>
  <si>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</si>
  <si>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</si>
  <si>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</si>
  <si>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</si>
  <si>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</si>
  <si>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</si>
  <si>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</si>
  <si>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</si>
  <si>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</si>
  <si>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</si>
  <si>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</si>
  <si>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</si>
  <si>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</si>
  <si>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</si>
  <si>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</si>
  <si>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</si>
  <si>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</si>
  <si>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</si>
  <si>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</si>
  <si>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</si>
  <si>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</si>
  <si>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</si>
  <si>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</si>
  <si>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</si>
  <si>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</si>
  <si>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</si>
  <si>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</si>
  <si>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</si>
  <si>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</si>
  <si>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</si>
  <si>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</si>
  <si>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</si>
  <si>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</si>
  <si>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</si>
  <si>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</si>
  <si>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</si>
  <si>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</si>
  <si>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</si>
  <si>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</si>
  <si>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</si>
  <si>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</si>
  <si>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</si>
  <si>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</si>
  <si>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</si>
  <si>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</si>
  <si>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</si>
  <si>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</si>
  <si>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</si>
  <si>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</si>
  <si>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</si>
  <si>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</si>
  <si>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</si>
  <si>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</si>
  <si>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</si>
  <si>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</si>
  <si>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</si>
  <si>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</si>
  <si>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</si>
  <si>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</si>
  <si>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</si>
  <si>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</si>
  <si>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</si>
  <si>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</si>
  <si>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</si>
  <si>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</si>
  <si>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</si>
  <si>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</si>
  <si>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</si>
  <si>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</si>
  <si>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</si>
  <si>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</si>
  <si>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</si>
  <si>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</si>
  <si>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</si>
  <si>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</si>
  <si>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</si>
  <si>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</si>
  <si>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</si>
  <si>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</si>
  <si>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</si>
  <si>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</si>
  <si>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</si>
  <si>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</si>
  <si>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</si>
  <si>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</si>
  <si>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</si>
  <si>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</si>
  <si>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</si>
  <si>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</si>
  <si>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</si>
  <si>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</si>
  <si>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</si>
  <si>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</si>
  <si>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</si>
  <si>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</si>
  <si>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</si>
  <si>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</si>
  <si>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</si>
  <si>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</si>
  <si>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</si>
  <si>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</si>
  <si>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</si>
  <si>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</si>
  <si>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</si>
  <si>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</si>
  <si>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</si>
  <si>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</si>
  <si>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</si>
  <si>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</si>
  <si>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</si>
  <si>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</si>
  <si>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</si>
  <si>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</si>
  <si>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</si>
  <si>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</si>
  <si>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</si>
  <si>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</si>
  <si>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</si>
  <si>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</si>
  <si>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</si>
  <si>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</si>
  <si>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</si>
  <si>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</si>
  <si>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</si>
  <si>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</si>
  <si>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</si>
  <si>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</si>
  <si>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</si>
  <si>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</si>
  <si>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</si>
  <si>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</si>
  <si>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</si>
  <si>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</si>
  <si>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</si>
  <si>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</si>
  <si>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</si>
  <si>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</si>
  <si>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</si>
  <si>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</si>
  <si>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</si>
  <si>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</si>
  <si>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</si>
  <si>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</si>
  <si>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</si>
  <si>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</si>
  <si>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</si>
  <si>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</si>
  <si>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</si>
  <si>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</si>
  <si>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</si>
  <si>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</si>
  <si>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</si>
  <si>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</si>
  <si>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</si>
  <si>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</si>
  <si>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</si>
  <si>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</si>
  <si>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</si>
  <si>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</si>
  <si>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</si>
  <si>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</si>
  <si>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</si>
  <si>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</si>
  <si>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</si>
  <si>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</si>
  <si>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</si>
  <si>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</si>
  <si>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</si>
  <si>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</si>
  <si>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</si>
  <si>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</si>
  <si>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</si>
  <si>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</si>
  <si>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</si>
  <si>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</si>
  <si>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</si>
  <si>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</si>
  <si>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</si>
  <si>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</si>
  <si>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</si>
  <si>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</si>
  <si>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</si>
  <si>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</si>
  <si>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</si>
  <si>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</si>
  <si>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</si>
  <si>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</si>
  <si>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</si>
  <si>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</si>
  <si>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</si>
  <si>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</si>
  <si>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</si>
  <si>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</si>
  <si>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</si>
  <si>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</si>
  <si>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</si>
  <si>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</si>
  <si>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</si>
  <si>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</si>
  <si>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</si>
  <si>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</si>
  <si>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</si>
  <si>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</si>
  <si>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</si>
  <si>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</si>
  <si>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</si>
  <si>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</si>
  <si>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</si>
  <si>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</si>
  <si>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</si>
  <si>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</si>
  <si>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</si>
  <si>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</si>
  <si>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</si>
  <si>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</si>
  <si>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</si>
  <si>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</si>
  <si>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</si>
  <si>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</si>
  <si>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</si>
  <si>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</si>
  <si>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</si>
  <si>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</si>
  <si>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</si>
  <si>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</si>
  <si>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</si>
  <si>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</si>
  <si>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</si>
  <si>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</si>
  <si>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</si>
  <si>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</si>
  <si>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</si>
  <si>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</si>
  <si>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</si>
  <si>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</si>
  <si>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</si>
  <si>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</si>
  <si>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</si>
  <si>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</si>
  <si>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</si>
  <si>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</si>
  <si>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</si>
  <si>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</si>
  <si>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</si>
  <si>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</si>
  <si>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</si>
  <si>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</si>
  <si>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</si>
  <si>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</si>
  <si>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</si>
  <si>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</si>
  <si>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</si>
  <si>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</si>
  <si>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</si>
  <si>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</si>
  <si>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</si>
  <si>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</si>
  <si>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</si>
  <si>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</si>
  <si>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</si>
  <si>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</si>
  <si>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</si>
  <si>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</si>
  <si>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</si>
  <si>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</si>
  <si>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</si>
  <si>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</si>
  <si>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</si>
  <si>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</si>
  <si>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</si>
  <si>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</si>
  <si>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</si>
  <si>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</si>
  <si>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</si>
  <si>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</si>
  <si>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</si>
  <si>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</si>
  <si>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</si>
  <si>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</si>
  <si>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</si>
  <si>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</si>
  <si>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</si>
  <si>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</si>
  <si>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</si>
  <si>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</si>
  <si>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</si>
  <si>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</si>
  <si>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</si>
  <si>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</si>
  <si>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</si>
  <si>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</si>
  <si>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</si>
  <si>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</si>
  <si>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</si>
  <si>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</si>
  <si>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</si>
  <si>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</si>
  <si>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</si>
  <si>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</si>
  <si>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</si>
  <si>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</si>
  <si>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</si>
  <si>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</si>
  <si>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</si>
  <si>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</si>
  <si>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</si>
  <si>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</si>
  <si>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</si>
  <si>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</si>
  <si>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</si>
  <si>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</si>
  <si>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</si>
  <si>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</si>
  <si>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</si>
  <si>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</si>
  <si>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</si>
  <si>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</si>
  <si>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</si>
  <si>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</si>
  <si>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</si>
  <si>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</si>
  <si>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</si>
  <si>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</si>
  <si>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</si>
  <si>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</si>
  <si>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</si>
  <si>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</si>
  <si>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</si>
  <si>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</si>
  <si>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</si>
  <si>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</si>
  <si>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</si>
  <si>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</si>
  <si>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</si>
  <si>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</si>
  <si>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</si>
  <si>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</si>
  <si>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</si>
  <si>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</si>
  <si>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</si>
  <si>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</si>
  <si>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</si>
  <si>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</si>
  <si>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</si>
  <si>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</si>
  <si>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</si>
  <si>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</si>
  <si>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</si>
  <si>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</si>
  <si>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</si>
  <si>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</si>
  <si>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</si>
  <si>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</si>
  <si>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</si>
  <si>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</si>
  <si>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</si>
  <si>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</si>
  <si>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</si>
  <si>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</si>
  <si>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</si>
  <si>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</si>
  <si>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</si>
  <si>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</si>
  <si>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</si>
  <si>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</si>
  <si>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</si>
  <si>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</si>
  <si>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</si>
  <si>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</si>
  <si>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</si>
  <si>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</si>
  <si>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</si>
  <si>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</si>
  <si>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</si>
  <si>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</si>
  <si>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</si>
  <si>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</si>
  <si>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</si>
  <si>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</si>
  <si>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</si>
  <si>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</si>
  <si>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</si>
  <si>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</si>
  <si>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</si>
  <si>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</si>
  <si>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</si>
  <si>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</si>
  <si>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</si>
  <si>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</si>
  <si>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</si>
  <si>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</si>
  <si>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</si>
  <si>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</si>
  <si>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</si>
  <si>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</si>
  <si>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</si>
  <si>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</si>
  <si>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</si>
  <si>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</si>
  <si>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</si>
  <si>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</si>
  <si>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</si>
  <si>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</si>
  <si>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</si>
  <si>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</si>
  <si>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</si>
  <si>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</si>
  <si>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</si>
  <si>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</si>
  <si>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</si>
  <si>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</si>
  <si>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</si>
  <si>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</si>
  <si>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</si>
  <si>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</si>
  <si>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</si>
  <si>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</si>
  <si>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</si>
  <si>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</si>
  <si>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</si>
  <si>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</si>
  <si>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</si>
  <si>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</si>
  <si>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</si>
  <si>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</si>
  <si>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</si>
  <si>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</si>
  <si>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</si>
  <si>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</si>
  <si>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</si>
  <si>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</si>
  <si>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</si>
  <si>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</si>
  <si>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</si>
  <si>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</si>
  <si>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</si>
  <si>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</si>
  <si>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</si>
  <si>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</si>
  <si>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</si>
  <si>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</si>
  <si>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</si>
  <si>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</si>
  <si>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</si>
  <si>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</si>
  <si>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</si>
  <si>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</si>
  <si>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</si>
  <si>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</si>
  <si>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</si>
  <si>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</si>
  <si>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</si>
  <si>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</si>
  <si>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</si>
  <si>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</si>
  <si>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</si>
  <si>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</si>
  <si>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</si>
  <si>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</si>
  <si>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</si>
  <si>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</si>
  <si>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</si>
  <si>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</si>
  <si>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</si>
  <si>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</si>
  <si>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</si>
  <si>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</si>
  <si>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</si>
  <si>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</si>
  <si>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</si>
  <si>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</si>
  <si>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</si>
  <si>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</si>
  <si>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</si>
  <si>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</si>
  <si>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</si>
  <si>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</si>
  <si>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</si>
  <si>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</si>
  <si>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</si>
  <si>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</si>
  <si>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</si>
  <si>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</si>
  <si>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</si>
  <si>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</si>
  <si>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</si>
  <si>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</si>
  <si>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</si>
  <si>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</si>
  <si>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</si>
  <si>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</si>
  <si>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</si>
  <si>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</si>
  <si>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</si>
  <si>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</si>
  <si>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</si>
  <si>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</si>
  <si>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</si>
  <si>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</si>
  <si>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</si>
  <si>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</si>
  <si>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</si>
  <si>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</si>
  <si>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</si>
  <si>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</si>
  <si>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</si>
  <si>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</si>
  <si>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</si>
  <si>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</si>
  <si>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</si>
  <si>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</si>
  <si>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</si>
  <si>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</si>
  <si>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</si>
  <si>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</si>
  <si>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</si>
  <si>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</si>
  <si>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</si>
  <si>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</si>
  <si>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</si>
  <si>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</si>
  <si>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</si>
  <si>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</si>
  <si>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</si>
  <si>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</si>
  <si>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</si>
  <si>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</si>
  <si>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</si>
  <si>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</si>
  <si>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</si>
  <si>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</si>
  <si>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</si>
  <si>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</si>
  <si>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</si>
  <si>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</si>
  <si>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</si>
  <si>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</si>
  <si>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</si>
  <si>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</si>
  <si>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</si>
  <si>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</si>
  <si>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</si>
  <si>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</si>
  <si>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</si>
  <si>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</si>
  <si>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</si>
  <si>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</si>
  <si>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</si>
  <si>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</si>
  <si>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</si>
  <si>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</si>
  <si>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</si>
  <si>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</si>
  <si>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</si>
  <si>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</si>
  <si>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</si>
  <si>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</si>
  <si>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</si>
  <si>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</si>
  <si>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</si>
  <si>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</si>
  <si>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</si>
  <si>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</si>
  <si>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</si>
  <si>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</si>
  <si>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</si>
  <si>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</si>
  <si>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</si>
  <si>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</si>
  <si>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</si>
  <si>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</si>
  <si>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</si>
  <si>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</si>
  <si>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</si>
  <si>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</si>
  <si>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</si>
  <si>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</si>
  <si>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</si>
  <si>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</si>
  <si>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</si>
  <si>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</si>
  <si>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</si>
  <si>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</si>
  <si>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</si>
  <si>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</si>
  <si>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</si>
  <si>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</si>
  <si>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</si>
  <si>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</si>
  <si>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</si>
  <si>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</si>
  <si>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</si>
  <si>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</si>
  <si>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</si>
  <si>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</si>
  <si>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</si>
  <si>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</si>
  <si>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</si>
  <si>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</si>
  <si>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</si>
  <si>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</si>
  <si>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</si>
  <si>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</si>
  <si>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</si>
  <si>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</si>
  <si>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</si>
  <si>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</si>
  <si>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</si>
  <si>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</si>
  <si>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</si>
  <si>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</si>
  <si>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</si>
  <si>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</si>
  <si>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</si>
  <si>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</si>
  <si>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</si>
  <si>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</si>
  <si>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</si>
  <si>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</si>
  <si>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</si>
  <si>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</si>
  <si>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</si>
  <si>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</si>
  <si>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</si>
  <si>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</si>
  <si>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</si>
  <si>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</si>
  <si>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</si>
  <si>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</si>
  <si>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</si>
  <si>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</si>
  <si>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</si>
  <si>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</si>
  <si>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</si>
  <si>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</si>
  <si>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</si>
  <si>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</si>
  <si>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</si>
  <si>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</si>
  <si>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</si>
  <si>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</si>
  <si>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</si>
  <si>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</si>
  <si>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</si>
  <si>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</si>
  <si>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</si>
  <si>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</si>
  <si>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</si>
  <si>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</si>
  <si>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</si>
  <si>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</si>
  <si>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</si>
  <si>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</si>
  <si>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</si>
  <si>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</si>
  <si>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</si>
  <si>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</si>
  <si>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</si>
  <si>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</si>
  <si>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</si>
  <si>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</si>
  <si>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</si>
  <si>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</si>
  <si>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</si>
  <si>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</si>
  <si>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</si>
  <si>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</si>
  <si>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</si>
  <si>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</si>
  <si>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</si>
  <si>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</si>
  <si>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</si>
  <si>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</si>
  <si>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</si>
  <si>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</si>
  <si>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</si>
  <si>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</si>
  <si>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</si>
  <si>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</si>
  <si>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</si>
  <si>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</si>
  <si>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</si>
  <si>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</si>
  <si>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</si>
  <si>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</si>
  <si>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</si>
  <si>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</si>
  <si>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</si>
  <si>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</si>
  <si>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</si>
  <si>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</si>
  <si>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</si>
  <si>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</si>
  <si>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</si>
  <si>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</si>
  <si>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</si>
  <si>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</si>
  <si>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</si>
  <si>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</si>
  <si>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</si>
  <si>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</si>
  <si>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</si>
  <si>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</si>
  <si>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</si>
  <si>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</si>
  <si>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</si>
  <si>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</si>
  <si>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</si>
  <si>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</si>
  <si>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</si>
  <si>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</si>
  <si>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</si>
  <si>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</si>
  <si>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</si>
  <si>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</si>
  <si>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</si>
  <si>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</si>
  <si>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</si>
  <si>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</si>
  <si>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</si>
  <si>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</si>
  <si>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</si>
  <si>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</si>
  <si>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</si>
  <si>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</si>
  <si>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</si>
  <si>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</si>
  <si>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</si>
  <si>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</si>
  <si>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</si>
  <si>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</si>
  <si>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</si>
  <si>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</si>
  <si>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</si>
  <si>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</si>
  <si>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</si>
  <si>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</si>
  <si>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</si>
  <si>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</si>
  <si>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</si>
  <si>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</si>
  <si>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</si>
  <si>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</si>
  <si>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</si>
  <si>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</si>
  <si>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</si>
  <si>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</si>
  <si>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</si>
  <si>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</si>
  <si>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</si>
  <si>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</si>
  <si>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</si>
  <si>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</si>
  <si>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</si>
  <si>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</si>
  <si>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</si>
  <si>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</si>
  <si>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</si>
  <si>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</si>
  <si>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</si>
  <si>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</si>
  <si>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</si>
  <si>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</si>
  <si>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</si>
  <si>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</si>
  <si>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</si>
  <si>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</si>
  <si>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</si>
  <si>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</si>
  <si>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</si>
  <si>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</si>
  <si>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</si>
  <si>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</si>
  <si>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</si>
  <si>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</si>
  <si>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</si>
  <si>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</si>
  <si>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</si>
  <si>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</si>
  <si>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</si>
  <si>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</si>
  <si>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</si>
  <si>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</si>
  <si>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</si>
  <si>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</si>
  <si>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</si>
  <si>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</si>
  <si>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</si>
  <si>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</si>
  <si>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</si>
  <si>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</si>
  <si>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</si>
  <si>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</si>
  <si>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</si>
  <si>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</si>
  <si>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</si>
  <si>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</si>
  <si>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</si>
  <si>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</si>
  <si>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</si>
  <si>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</si>
  <si>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</si>
  <si>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</si>
  <si>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</si>
  <si>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</si>
  <si>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</si>
  <si>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</si>
  <si>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</si>
  <si>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</si>
  <si>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</si>
  <si>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</si>
  <si>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</si>
  <si>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</si>
  <si>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</si>
  <si>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</si>
  <si>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</si>
  <si>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</si>
  <si>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</si>
  <si>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</si>
  <si>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</si>
  <si>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</si>
  <si>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</si>
  <si>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</si>
  <si>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</si>
  <si>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</si>
  <si>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</si>
  <si>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</si>
  <si>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</si>
  <si>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</si>
  <si>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</si>
  <si>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</si>
  <si>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</si>
  <si>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</si>
  <si>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</si>
  <si>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</si>
  <si>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</si>
  <si>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</si>
  <si>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</si>
  <si>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</si>
  <si>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</si>
  <si>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</si>
  <si>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</si>
  <si>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</si>
  <si>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</si>
  <si>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</si>
  <si>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</si>
  <si>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</si>
  <si>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</si>
  <si>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</si>
  <si>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</si>
  <si>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</si>
  <si>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</si>
  <si>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</si>
  <si>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</si>
  <si>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</si>
  <si>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</si>
  <si>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</si>
  <si>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</si>
  <si>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</si>
  <si>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</si>
  <si>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</si>
  <si>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</si>
  <si>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</si>
  <si>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</si>
  <si>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</si>
  <si>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</si>
  <si>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</si>
  <si>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</si>
  <si>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</si>
  <si>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</si>
  <si>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</si>
  <si>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</si>
  <si>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</si>
  <si>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</si>
  <si>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</si>
  <si>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</si>
  <si>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</si>
  <si>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</si>
  <si>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</si>
  <si>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</si>
  <si>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</si>
  <si>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</si>
  <si>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</si>
  <si>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</si>
  <si>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</si>
  <si>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</si>
  <si>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</si>
  <si>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</si>
  <si>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</si>
  <si>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</si>
  <si>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</si>
  <si>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</si>
  <si>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</si>
  <si>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</si>
  <si>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</si>
  <si>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</si>
  <si>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</si>
  <si>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</si>
  <si>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</si>
  <si>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</si>
  <si>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</si>
  <si>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</si>
  <si>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</si>
  <si>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</si>
  <si>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</si>
  <si>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</si>
  <si>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</si>
  <si>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</si>
  <si>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</si>
  <si>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</si>
  <si>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</si>
  <si>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</si>
  <si>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</si>
  <si>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</si>
  <si>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</si>
  <si>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</si>
  <si>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</si>
  <si>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</si>
  <si>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</si>
  <si>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</si>
  <si>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</si>
  <si>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</si>
  <si>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</si>
  <si>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</si>
  <si>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</si>
  <si>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</si>
  <si>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</si>
  <si>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</si>
  <si>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</si>
  <si>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</si>
  <si>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</si>
  <si>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</si>
  <si>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</si>
  <si>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</si>
  <si>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</si>
  <si>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</si>
  <si>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</si>
  <si>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</si>
  <si>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</si>
  <si>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</si>
  <si>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</si>
  <si>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</si>
  <si>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</si>
  <si>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</si>
  <si>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</si>
  <si>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</si>
  <si>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</si>
  <si>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</si>
  <si>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</si>
  <si>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</si>
  <si>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</si>
  <si>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</si>
  <si>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</si>
  <si>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</si>
  <si>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</si>
  <si>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</si>
  <si>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</si>
  <si>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</si>
  <si>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</si>
  <si>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</si>
  <si>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</si>
  <si>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</si>
  <si>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</si>
  <si>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</si>
  <si>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</si>
  <si>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</si>
  <si>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</si>
  <si>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</si>
  <si>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</si>
  <si>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</si>
  <si>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</si>
  <si>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</si>
  <si>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</si>
  <si>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</si>
  <si>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</si>
  <si>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</si>
  <si>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</si>
  <si>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</si>
  <si>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</si>
  <si>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</si>
  <si>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</si>
  <si>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</si>
  <si>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</si>
  <si>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</si>
  <si>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</si>
  <si>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</si>
  <si>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</si>
  <si>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</si>
  <si>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</si>
  <si>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</si>
  <si>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</si>
  <si>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</si>
  <si>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</si>
  <si>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</si>
  <si>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</si>
  <si>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</si>
  <si>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</si>
  <si>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</si>
  <si>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</si>
  <si>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</si>
  <si>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</si>
  <si>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</si>
  <si>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</si>
  <si>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</si>
  <si>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</si>
  <si>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</si>
  <si>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</si>
  <si>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</si>
  <si>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</si>
  <si>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</si>
  <si>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</si>
  <si>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</si>
  <si>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</si>
  <si>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</si>
  <si>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</si>
  <si>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</si>
  <si>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</si>
  <si>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</si>
  <si>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</si>
  <si>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</si>
  <si>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</si>
  <si>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</si>
  <si>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</si>
  <si>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</si>
  <si>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</si>
  <si>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</si>
  <si>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</si>
  <si>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</si>
  <si>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</si>
  <si>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</si>
  <si>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</si>
  <si>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</si>
  <si>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</si>
  <si>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</si>
  <si>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</si>
  <si>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</si>
  <si>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</si>
  <si>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</si>
  <si>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</si>
  <si>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</si>
  <si>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</si>
  <si>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</si>
  <si>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</si>
  <si>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</si>
  <si>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</si>
  <si>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</si>
  <si>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</si>
  <si>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</si>
  <si>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</si>
  <si>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</si>
  <si>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</si>
  <si>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</si>
  <si>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</si>
  <si>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</si>
  <si>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</si>
  <si>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</si>
  <si>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</si>
  <si>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</si>
  <si>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</si>
  <si>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</si>
  <si>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</si>
  <si>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</si>
  <si>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</si>
  <si>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</si>
  <si>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</si>
  <si>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</si>
  <si>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</si>
  <si>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</si>
  <si>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</si>
  <si>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</si>
  <si>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</si>
  <si>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</si>
  <si>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</si>
  <si>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</si>
  <si>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</si>
  <si>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</si>
  <si>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</si>
  <si>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</si>
  <si>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</si>
  <si>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</si>
  <si>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</si>
  <si>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</si>
  <si>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</si>
  <si>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</si>
  <si>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</si>
  <si>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</si>
  <si>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</si>
  <si>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</si>
  <si>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</si>
  <si>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</si>
  <si>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</si>
  <si>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</si>
  <si>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</si>
  <si>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</si>
  <si>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</si>
  <si>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</si>
  <si>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</si>
  <si>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</si>
  <si>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</si>
  <si>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</si>
  <si>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</si>
  <si>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</si>
  <si>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</si>
  <si>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</si>
  <si>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</si>
  <si>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</si>
  <si>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</si>
  <si>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</si>
  <si>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</si>
  <si>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</si>
  <si>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</si>
  <si>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</si>
  <si>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</si>
  <si>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</si>
  <si>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</si>
  <si>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</si>
  <si>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</si>
  <si>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</si>
  <si>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</si>
  <si>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</si>
  <si>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</si>
  <si>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</si>
  <si>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</si>
  <si>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</si>
  <si>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</si>
  <si>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</si>
  <si>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</si>
  <si>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</si>
  <si>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</si>
  <si>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</si>
  <si>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</si>
  <si>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</si>
  <si>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</si>
  <si>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</si>
  <si>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</si>
  <si>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</si>
  <si>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</si>
  <si>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</si>
  <si>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</si>
  <si>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</si>
  <si>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</si>
  <si>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</si>
  <si>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</si>
  <si>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</si>
  <si>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</si>
  <si>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</si>
  <si>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</si>
  <si>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</si>
  <si>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</si>
  <si>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</si>
  <si>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</si>
  <si>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</si>
  <si>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</si>
  <si>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</si>
  <si>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</si>
  <si>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</si>
  <si>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</si>
  <si>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</si>
  <si>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</si>
  <si>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</si>
  <si>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</si>
  <si>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</si>
  <si>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</si>
  <si>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</si>
  <si>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</si>
  <si>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</si>
  <si>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</si>
  <si>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</si>
  <si>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</si>
  <si>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</si>
  <si>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</si>
  <si>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</si>
  <si>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</si>
  <si>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</si>
  <si>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</si>
  <si>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</si>
  <si>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</si>
  <si>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</si>
  <si>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</si>
  <si>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</si>
  <si>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</si>
  <si>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</si>
  <si>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</si>
  <si>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</si>
  <si>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</si>
  <si>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</si>
  <si>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</si>
  <si>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</si>
  <si>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</si>
  <si>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</si>
  <si>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</si>
  <si>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</si>
  <si>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</si>
  <si>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</si>
  <si>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</si>
  <si>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</si>
  <si>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</si>
  <si>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</si>
  <si>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</si>
  <si>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</si>
  <si>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</si>
  <si>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</si>
  <si>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</si>
  <si>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</si>
  <si>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</si>
  <si>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</si>
  <si>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</si>
  <si>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</si>
  <si>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</si>
  <si>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</si>
  <si>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</si>
  <si>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</si>
  <si>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</si>
  <si>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</si>
  <si>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</si>
  <si>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</si>
  <si>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</si>
  <si>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</si>
  <si>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</si>
  <si>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</si>
  <si>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</si>
  <si>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</si>
  <si>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</si>
  <si>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</si>
  <si>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</si>
  <si>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</si>
  <si>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</si>
  <si>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</si>
  <si>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</si>
  <si>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</si>
  <si>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</si>
  <si>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</si>
  <si>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</si>
  <si>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</si>
  <si>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</si>
  <si>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</si>
  <si>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</si>
  <si>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</si>
  <si>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</si>
  <si>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</si>
  <si>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</si>
  <si>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</si>
  <si>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</si>
  <si>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</si>
  <si>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</si>
  <si>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</si>
  <si>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</si>
  <si>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</si>
  <si>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</si>
  <si>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</si>
  <si>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</si>
  <si>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</si>
  <si>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</si>
  <si>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</si>
  <si>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</si>
  <si>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</si>
  <si>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</si>
  <si>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</si>
  <si>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</si>
  <si>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</si>
  <si>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</si>
  <si>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</si>
  <si>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</si>
  <si>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</si>
  <si>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</si>
  <si>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</si>
  <si>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</si>
  <si>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</si>
  <si>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</si>
  <si>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</si>
  <si>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</si>
  <si>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</si>
  <si>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</si>
  <si>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</si>
  <si>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</si>
  <si>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</si>
  <si>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</si>
  <si>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</si>
  <si>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</si>
  <si>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</si>
  <si>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</si>
  <si>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</si>
  <si>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</si>
  <si>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</si>
  <si>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</si>
  <si>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</si>
  <si>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</si>
  <si>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</si>
  <si>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</si>
  <si>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</si>
  <si>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</si>
  <si>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</si>
  <si>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</si>
  <si>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</si>
  <si>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</si>
  <si>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</si>
  <si>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</si>
  <si>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</si>
  <si>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</si>
  <si>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</si>
  <si>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</si>
  <si>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</si>
  <si>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</si>
  <si>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</si>
  <si>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</si>
  <si>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</si>
  <si>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</si>
  <si>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</si>
  <si>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</si>
  <si>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</si>
  <si>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</si>
  <si>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</si>
  <si>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</si>
  <si>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</si>
  <si>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</si>
  <si>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</si>
  <si>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</si>
  <si>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</si>
  <si>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</si>
  <si>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</si>
  <si>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</si>
  <si>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</si>
  <si>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</si>
  <si>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</si>
  <si>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</si>
  <si>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</si>
  <si>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</si>
  <si>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</si>
  <si>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</si>
  <si>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</si>
  <si>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</si>
  <si>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</si>
  <si>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</si>
  <si>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</si>
  <si>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</si>
  <si>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</si>
  <si>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</si>
  <si>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</si>
  <si>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</si>
  <si>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</si>
  <si>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</si>
  <si>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</si>
  <si>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</si>
  <si>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</si>
  <si>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</si>
  <si>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</si>
  <si>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</si>
  <si>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</si>
  <si>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</si>
  <si>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</si>
  <si>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</si>
  <si>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</si>
  <si>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</si>
  <si>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</si>
  <si>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</si>
  <si>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</si>
  <si>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</si>
  <si>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</si>
  <si>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</si>
  <si>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</si>
  <si>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</si>
  <si>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</si>
  <si>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</si>
  <si>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</si>
  <si>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</si>
  <si>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</si>
  <si>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</si>
  <si>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</si>
  <si>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</si>
  <si>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</si>
  <si>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</si>
  <si>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</si>
  <si>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</si>
  <si>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</si>
  <si>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</si>
  <si>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</si>
  <si>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</si>
  <si>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</si>
  <si>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</si>
  <si>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</si>
  <si>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</si>
  <si>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</si>
  <si>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</si>
  <si>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</si>
  <si>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</si>
  <si>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</si>
  <si>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</si>
  <si>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</si>
  <si>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</si>
  <si>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</si>
  <si>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</si>
  <si>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</si>
  <si>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</si>
  <si>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</si>
  <si>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</si>
  <si>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</si>
  <si>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</si>
  <si>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</si>
  <si>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</si>
  <si>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</si>
  <si>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</si>
  <si>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</si>
  <si>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</si>
  <si>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</si>
  <si>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</si>
  <si>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</si>
  <si>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</si>
  <si>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</si>
  <si>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</si>
  <si>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</si>
  <si>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</si>
  <si>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</si>
  <si>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</si>
  <si>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</si>
  <si>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</si>
  <si>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</si>
  <si>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</si>
  <si>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</si>
  <si>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</si>
  <si>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</si>
  <si>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</si>
  <si>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</si>
  <si>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</si>
  <si>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</si>
  <si>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</si>
  <si>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</si>
  <si>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</si>
  <si>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</si>
  <si>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</si>
  <si>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</si>
  <si>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</si>
  <si>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</si>
  <si>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</si>
  <si>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</si>
  <si>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</si>
  <si>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</si>
  <si>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</si>
  <si>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</si>
  <si>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</si>
  <si>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</si>
  <si>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</si>
  <si>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</si>
  <si>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</si>
  <si>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</si>
  <si>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</si>
  <si>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</si>
  <si>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</si>
  <si>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</si>
  <si>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</si>
  <si>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</si>
  <si>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</si>
  <si>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</si>
  <si>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</si>
  <si>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</si>
  <si>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</si>
  <si>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</si>
  <si>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</si>
  <si>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</si>
  <si>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</si>
  <si>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</si>
  <si>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</si>
  <si>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</si>
  <si>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</si>
  <si>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</si>
  <si>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</si>
  <si>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</si>
  <si>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</si>
  <si>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</si>
  <si>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</si>
  <si>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</si>
  <si>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</si>
  <si>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</si>
  <si>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</si>
  <si>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</si>
  <si>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</si>
  <si>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</si>
  <si>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</si>
  <si>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</si>
  <si>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</si>
  <si>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</si>
  <si>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</si>
  <si>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</si>
  <si>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</si>
  <si>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</si>
  <si>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</si>
  <si>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</si>
  <si>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</si>
  <si>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</si>
  <si>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</si>
  <si>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</si>
  <si>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</si>
  <si>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</si>
  <si>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</si>
  <si>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</si>
  <si>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</si>
  <si>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</si>
  <si>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</si>
  <si>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</si>
  <si>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</si>
  <si>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</si>
  <si>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</si>
  <si>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</si>
  <si>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</si>
  <si>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</si>
  <si>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</si>
  <si>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</si>
  <si>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</si>
  <si>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</si>
  <si>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</si>
  <si>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</si>
  <si>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</si>
  <si>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</si>
  <si>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</si>
  <si>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</si>
  <si>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</si>
  <si>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</si>
  <si>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</si>
  <si>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</si>
  <si>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</si>
  <si>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</si>
  <si>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</si>
  <si>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</si>
  <si>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</si>
  <si>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</si>
  <si>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</si>
  <si>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</si>
  <si>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</si>
  <si>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</si>
  <si>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</si>
  <si>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</si>
  <si>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</si>
  <si>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</si>
  <si>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</si>
  <si>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</si>
  <si>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</si>
  <si>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</si>
  <si>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</si>
  <si>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</si>
  <si>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</si>
  <si>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</si>
  <si>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</si>
  <si>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</si>
  <si>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</si>
  <si>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</si>
  <si>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</si>
  <si>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</si>
  <si>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</si>
  <si>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</si>
  <si>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</si>
  <si>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</si>
  <si>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</si>
  <si>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</si>
  <si>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</si>
  <si>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</si>
  <si>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</si>
  <si>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</si>
  <si>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</si>
  <si>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</si>
  <si>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</si>
  <si>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</si>
  <si>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</si>
  <si>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</si>
  <si>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</si>
  <si>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</si>
  <si>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</si>
  <si>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</si>
  <si>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</si>
  <si>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</si>
  <si>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</si>
  <si>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</si>
  <si>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</si>
  <si>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</si>
  <si>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</si>
  <si>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</si>
  <si>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</si>
  <si>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</si>
  <si>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</si>
  <si>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</si>
  <si>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</si>
  <si>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</si>
  <si>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</si>
  <si>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</si>
  <si>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</si>
  <si>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</si>
  <si>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</si>
  <si>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</si>
  <si>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</si>
  <si>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</si>
  <si>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</si>
  <si>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</si>
  <si>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</si>
  <si>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</si>
  <si>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</si>
  <si>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</si>
  <si>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</si>
  <si>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</si>
  <si>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</si>
  <si>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</si>
  <si>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</si>
  <si>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</si>
  <si>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</si>
  <si>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</si>
  <si>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</si>
  <si>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</si>
  <si>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</si>
  <si>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</si>
  <si>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</si>
  <si>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</si>
  <si>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</si>
  <si>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</si>
  <si>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</si>
  <si>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</si>
  <si>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</si>
  <si>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</si>
  <si>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</si>
  <si>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</si>
  <si>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</si>
  <si>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</si>
  <si>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</si>
  <si>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</si>
  <si>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</si>
  <si>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</si>
  <si>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</si>
  <si>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</si>
  <si>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</si>
  <si>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</si>
  <si>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</si>
  <si>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</si>
  <si>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</si>
  <si>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</si>
  <si>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</si>
  <si>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</si>
  <si>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</si>
  <si>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</si>
  <si>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</si>
  <si>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</si>
  <si>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</si>
  <si>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</si>
  <si>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</si>
  <si>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</si>
  <si>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</si>
  <si>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</si>
  <si>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</si>
  <si>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</si>
  <si>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</si>
  <si>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</si>
  <si>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</si>
  <si>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</si>
  <si>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</si>
  <si>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</si>
  <si>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</si>
  <si>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</si>
  <si>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</si>
  <si>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</si>
  <si>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</si>
  <si>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</si>
  <si>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</si>
  <si>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</si>
  <si>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</si>
  <si>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</si>
  <si>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</si>
  <si>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</si>
  <si>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</si>
  <si>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</si>
  <si>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</si>
  <si>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</si>
  <si>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</si>
  <si>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</si>
  <si>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</si>
  <si>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</si>
  <si>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</si>
  <si>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</si>
  <si>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</si>
  <si>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</si>
  <si>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</si>
  <si>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</si>
  <si>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</si>
  <si>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</si>
  <si>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</si>
  <si>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</si>
  <si>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</si>
  <si>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</si>
  <si>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</si>
  <si>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</si>
  <si>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</si>
  <si>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</si>
  <si>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</si>
  <si>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</si>
  <si>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</si>
  <si>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</si>
  <si>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</si>
  <si>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</si>
  <si>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</si>
  <si>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</si>
  <si>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</si>
  <si>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</si>
  <si>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</si>
  <si>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</si>
  <si>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</si>
  <si>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</si>
  <si>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</si>
  <si>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</si>
  <si>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</si>
  <si>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</si>
  <si>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</si>
  <si>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</si>
  <si>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</si>
  <si>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</si>
  <si>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</si>
  <si>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</si>
  <si>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</si>
  <si>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</si>
  <si>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</si>
  <si>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</si>
  <si>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</si>
  <si>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</si>
  <si>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</si>
  <si>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</si>
  <si>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</si>
  <si>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</si>
  <si>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</si>
  <si>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</si>
  <si>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</si>
  <si>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</si>
  <si>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</si>
  <si>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</si>
  <si>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</si>
  <si>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</si>
  <si>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</si>
  <si>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</si>
  <si>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</si>
  <si>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</si>
  <si>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</si>
  <si>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</si>
  <si>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</si>
  <si>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</si>
  <si>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</si>
  <si>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</si>
  <si>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</si>
  <si>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</si>
  <si>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</si>
  <si>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</si>
  <si>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</si>
  <si>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</si>
  <si>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</si>
  <si>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</si>
  <si>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</si>
  <si>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</si>
  <si>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</si>
  <si>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</si>
  <si>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</si>
  <si>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</si>
  <si>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</si>
  <si>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</si>
  <si>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</si>
  <si>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</si>
  <si>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</si>
  <si>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</si>
  <si>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</si>
  <si>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</si>
  <si>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</si>
  <si>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</si>
  <si>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</si>
  <si>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</si>
  <si>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</si>
  <si>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</si>
  <si>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</si>
  <si>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</si>
  <si>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</si>
  <si>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</si>
  <si>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</si>
  <si>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</si>
  <si>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</si>
  <si>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</si>
  <si>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</si>
  <si>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</si>
  <si>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</si>
  <si>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</si>
  <si>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</si>
  <si>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</si>
  <si>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</si>
  <si>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</si>
  <si>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</si>
  <si>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</si>
  <si>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</si>
  <si>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</si>
  <si>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</si>
  <si>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</si>
  <si>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</si>
  <si>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</si>
  <si>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</si>
  <si>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</si>
  <si>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</si>
  <si>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</si>
  <si>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</si>
  <si>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</si>
  <si>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</si>
  <si>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</si>
  <si>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</si>
  <si>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</si>
  <si>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</si>
  <si>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</si>
  <si>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</si>
  <si>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</si>
  <si>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</si>
  <si>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</si>
  <si>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</si>
  <si>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</si>
  <si>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</si>
  <si>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</si>
  <si>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</si>
  <si>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</si>
  <si>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</si>
  <si>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</si>
  <si>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</si>
  <si>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</si>
  <si>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</si>
  <si>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</si>
  <si>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</si>
  <si>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</si>
  <si>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</si>
  <si>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</si>
  <si>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</si>
  <si>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</si>
  <si>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</si>
  <si>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</si>
  <si>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</si>
  <si>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</si>
  <si>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</si>
  <si>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</si>
  <si>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</si>
  <si>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</si>
  <si>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</si>
  <si>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</si>
  <si>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</si>
  <si>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</si>
  <si>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</si>
  <si>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</si>
  <si>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</si>
  <si>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</si>
  <si>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</si>
  <si>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</si>
  <si>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</si>
  <si>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</si>
  <si>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</si>
  <si>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</si>
  <si>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</si>
  <si>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</si>
  <si>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</si>
  <si>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</si>
  <si>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</si>
  <si>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</si>
  <si>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</si>
  <si>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</si>
  <si>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</si>
  <si>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</si>
  <si>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</si>
  <si>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</si>
  <si>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</si>
  <si>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</si>
  <si>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</si>
  <si>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</si>
  <si>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</si>
  <si>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</si>
  <si>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</si>
  <si>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</si>
  <si>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</si>
  <si>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</si>
  <si>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</si>
  <si>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</si>
  <si>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</si>
  <si>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</si>
  <si>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</si>
  <si>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</si>
  <si>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</si>
  <si>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</si>
  <si>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</si>
  <si>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</si>
  <si>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</si>
  <si>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</si>
  <si>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</si>
  <si>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</si>
  <si>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</si>
  <si>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</si>
  <si>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</si>
  <si>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</si>
  <si>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</si>
  <si>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</si>
  <si>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</si>
  <si>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</si>
  <si>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</si>
  <si>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</si>
  <si>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</si>
  <si>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</si>
  <si>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</si>
  <si>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</si>
  <si>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</si>
  <si>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</si>
  <si>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</si>
  <si>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</si>
  <si>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</si>
  <si>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</si>
  <si>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</si>
  <si>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</si>
  <si>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</si>
  <si>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</si>
  <si>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</si>
  <si>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</si>
  <si>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</si>
  <si>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</si>
  <si>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</si>
  <si>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</si>
  <si>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</si>
  <si>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</si>
  <si>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</si>
  <si>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</si>
  <si>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</si>
  <si>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</si>
  <si>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</si>
  <si>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</si>
  <si>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</si>
  <si>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</si>
  <si>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</si>
  <si>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</si>
  <si>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</si>
  <si>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</si>
  <si>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</si>
  <si>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</si>
  <si>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</si>
  <si>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</si>
  <si>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</si>
  <si>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</si>
  <si>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</si>
  <si>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</si>
  <si>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</si>
  <si>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</si>
  <si>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</si>
  <si>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</si>
  <si>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</si>
  <si>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</si>
  <si>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</si>
  <si>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</si>
  <si>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</si>
  <si>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</si>
  <si>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</si>
  <si>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</si>
  <si>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</si>
  <si>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</si>
  <si>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</si>
  <si>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</si>
  <si>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</si>
  <si>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</si>
  <si>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</si>
  <si>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</si>
  <si>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</si>
  <si>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</si>
  <si>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</si>
  <si>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</si>
  <si>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</si>
  <si>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</si>
  <si>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</si>
  <si>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</si>
  <si>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</si>
  <si>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</si>
  <si>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</si>
  <si>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</si>
  <si>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</si>
  <si>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</si>
  <si>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</si>
  <si>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</si>
  <si>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</si>
  <si>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</si>
  <si>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</si>
  <si>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</si>
  <si>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</si>
  <si>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</si>
  <si>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</si>
  <si>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</si>
  <si>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</si>
  <si>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</si>
  <si>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</si>
  <si>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</si>
  <si>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</si>
  <si>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</si>
  <si>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</si>
  <si>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</si>
  <si>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</si>
  <si>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</si>
  <si>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</si>
  <si>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</si>
  <si>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</si>
  <si>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</si>
  <si>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</si>
  <si>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</si>
  <si>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</si>
  <si>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</si>
  <si>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</si>
  <si>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</si>
  <si>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</si>
  <si>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</si>
  <si>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</si>
  <si>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</si>
  <si>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</si>
  <si>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</si>
  <si>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</si>
  <si>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</si>
  <si>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</si>
  <si>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</si>
  <si>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</si>
  <si>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</si>
  <si>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</si>
  <si>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</si>
  <si>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</si>
  <si>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</si>
  <si>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</si>
  <si>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</si>
  <si>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</si>
  <si>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</si>
  <si>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</si>
  <si>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</si>
  <si>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</si>
  <si>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</si>
  <si>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</si>
  <si>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</si>
  <si>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</si>
  <si>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</si>
  <si>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</si>
  <si>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</si>
  <si>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</si>
  <si>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</si>
  <si>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</si>
  <si>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</si>
  <si>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</si>
  <si>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</si>
  <si>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</si>
  <si>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</si>
  <si>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</si>
  <si>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</si>
  <si>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</si>
  <si>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</si>
  <si>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</si>
  <si>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</si>
  <si>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</si>
  <si>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</si>
  <si>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</si>
  <si>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</si>
  <si>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</si>
  <si>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</si>
  <si>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</si>
  <si>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</si>
  <si>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</si>
  <si>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</si>
  <si>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</si>
  <si>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</si>
  <si>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</si>
  <si>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</si>
  <si>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</si>
  <si>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</si>
  <si>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</si>
  <si>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</si>
  <si>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</si>
  <si>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</si>
  <si>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</si>
  <si>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</si>
  <si>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</si>
  <si>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</si>
  <si>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</si>
  <si>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</si>
  <si>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</si>
  <si>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</si>
  <si>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</si>
  <si>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</si>
  <si>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</si>
  <si>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</si>
  <si>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</si>
  <si>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</si>
  <si>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</si>
  <si>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</si>
  <si>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</si>
  <si>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</si>
  <si>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</si>
  <si>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</si>
  <si>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</si>
  <si>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</si>
  <si>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</si>
  <si>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</si>
  <si>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</si>
  <si>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</si>
  <si>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</si>
  <si>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</si>
  <si>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</si>
  <si>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</si>
  <si>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</si>
  <si>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</si>
  <si>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</si>
  <si>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</si>
  <si>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</si>
  <si>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</si>
  <si>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</si>
  <si>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</si>
  <si>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</si>
  <si>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</si>
  <si>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</si>
  <si>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</si>
  <si>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</si>
  <si>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</si>
  <si>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</si>
  <si>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</si>
  <si>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</si>
  <si>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</si>
  <si>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</si>
  <si>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</si>
  <si>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</si>
  <si>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</si>
  <si>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</si>
  <si>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</si>
  <si>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</si>
  <si>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</si>
  <si>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</si>
  <si>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</si>
  <si>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</si>
  <si>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</si>
  <si>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</si>
  <si>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</si>
  <si>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</si>
  <si>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</si>
  <si>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</si>
  <si>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</si>
  <si>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</si>
  <si>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</si>
  <si>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</si>
  <si>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</si>
  <si>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</si>
  <si>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</si>
  <si>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</si>
  <si>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</si>
  <si>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</si>
  <si>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</si>
  <si>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</si>
  <si>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</si>
  <si>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</si>
  <si>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</si>
  <si>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</si>
  <si>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</si>
  <si>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</si>
  <si>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</si>
  <si>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</si>
  <si>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</si>
  <si>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</si>
  <si>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</si>
  <si>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</si>
  <si>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</si>
  <si>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</si>
  <si>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</si>
  <si>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</si>
  <si>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</si>
  <si>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</si>
  <si>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</si>
  <si>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</si>
  <si>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</si>
  <si>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</si>
  <si>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</si>
  <si>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</si>
  <si>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</si>
  <si>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</si>
  <si>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</si>
  <si>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</si>
  <si>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</si>
  <si>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</si>
  <si>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</si>
  <si>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</si>
  <si>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</si>
  <si>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</si>
  <si>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</si>
  <si>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</si>
  <si>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</si>
  <si>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</si>
  <si>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</si>
  <si>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</si>
  <si>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</si>
  <si>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</si>
  <si>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</si>
  <si>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</si>
  <si>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</si>
  <si>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</si>
  <si>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</si>
  <si>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</si>
  <si>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</si>
  <si>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</si>
  <si>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</si>
  <si>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</si>
  <si>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</si>
  <si>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</si>
  <si>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</si>
  <si>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</si>
  <si>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</si>
  <si>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</si>
  <si>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</si>
  <si>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</si>
  <si>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</si>
  <si>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</si>
  <si>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</si>
  <si>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</si>
  <si>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</si>
  <si>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</si>
  <si>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</si>
  <si>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</si>
  <si>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</si>
  <si>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</si>
  <si>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</si>
  <si>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</si>
  <si>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</si>
  <si>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</si>
  <si>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</si>
  <si>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</si>
  <si>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</si>
  <si>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</si>
  <si>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</si>
  <si>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</si>
  <si>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</si>
  <si>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</si>
  <si>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</si>
  <si>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</si>
  <si>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</si>
  <si>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</si>
  <si>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</si>
  <si>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</si>
  <si>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</si>
  <si>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</si>
  <si>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</si>
  <si>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</si>
  <si>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</si>
  <si>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</si>
  <si>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</si>
  <si>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</si>
  <si>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</si>
  <si>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</si>
  <si>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</si>
  <si>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</si>
  <si>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</si>
  <si>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</si>
  <si>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</si>
  <si>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</si>
  <si>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</si>
  <si>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</si>
  <si>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</si>
  <si>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</si>
  <si>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</si>
  <si>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</si>
  <si>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</si>
  <si>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</si>
  <si>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</si>
  <si>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</si>
  <si>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</si>
  <si>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</si>
  <si>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</si>
  <si>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</si>
  <si>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</si>
  <si>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</si>
  <si>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</si>
  <si>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</si>
  <si>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</si>
  <si>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</si>
  <si>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</si>
  <si>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</si>
  <si>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</si>
  <si>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</si>
  <si>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</si>
  <si>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</si>
  <si>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</si>
  <si>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</si>
  <si>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</si>
  <si>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</si>
  <si>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</si>
  <si>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</si>
  <si>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</si>
  <si>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</si>
  <si>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</si>
  <si>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</si>
  <si>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</si>
  <si>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</si>
  <si>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</si>
  <si>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</si>
  <si>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</si>
  <si>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</si>
  <si>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</si>
  <si>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</si>
  <si>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</si>
  <si>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</si>
  <si>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</si>
  <si>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</si>
  <si>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</si>
  <si>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</si>
  <si>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</si>
  <si>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</si>
  <si>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</si>
  <si>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</si>
  <si>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</si>
  <si>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</si>
  <si>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</si>
  <si>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</si>
  <si>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</si>
  <si>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</si>
  <si>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</si>
  <si>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</si>
  <si>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</si>
  <si>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</si>
  <si>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</si>
  <si>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</si>
  <si>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</si>
  <si>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</si>
  <si>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</si>
  <si>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</si>
  <si>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</si>
  <si>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</si>
  <si>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</si>
  <si>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</si>
  <si>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</si>
  <si>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</si>
  <si>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</si>
  <si>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</si>
  <si>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</si>
  <si>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</si>
  <si>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</si>
  <si>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</si>
  <si>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</si>
  <si>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</si>
  <si>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</si>
  <si>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</si>
  <si>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</si>
  <si>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</si>
  <si>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</si>
  <si>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</si>
  <si>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</si>
  <si>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</si>
  <si>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</si>
  <si>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</si>
  <si>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</si>
  <si>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</si>
  <si>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</si>
  <si>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</si>
  <si>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</si>
  <si>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</si>
  <si>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</si>
  <si>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</si>
  <si>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</si>
  <si>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</si>
  <si>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</si>
  <si>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</si>
  <si>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</si>
  <si>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</si>
  <si>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</si>
  <si>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</si>
  <si>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</si>
  <si>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</si>
  <si>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</si>
  <si>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</si>
  <si>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</si>
  <si>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</si>
  <si>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</si>
  <si>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</si>
  <si>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</si>
  <si>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</si>
  <si>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</si>
  <si>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</si>
  <si>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</si>
  <si>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</si>
  <si>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</si>
  <si>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</si>
  <si>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</si>
  <si>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</si>
  <si>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</si>
  <si>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</si>
  <si>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</si>
  <si>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</si>
  <si>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</si>
  <si>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</si>
  <si>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</si>
  <si>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</si>
  <si>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</si>
  <si>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</si>
  <si>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</si>
  <si>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</si>
  <si>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</si>
  <si>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</si>
  <si>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</si>
  <si>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</si>
  <si>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</si>
  <si>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</si>
  <si>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</si>
  <si>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</si>
  <si>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</si>
  <si>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</si>
  <si>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</si>
  <si>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</si>
  <si>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</si>
  <si>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</si>
  <si>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</si>
  <si>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</si>
  <si>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</si>
  <si>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</si>
  <si>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</si>
  <si>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</si>
  <si>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</si>
  <si>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</si>
  <si>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</si>
  <si>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</si>
  <si>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</si>
  <si>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</si>
  <si>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</si>
  <si>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</si>
  <si>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</si>
  <si>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</si>
  <si>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</si>
  <si>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</si>
  <si>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</si>
  <si>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</si>
  <si>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</si>
  <si>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</si>
  <si>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</si>
  <si>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</si>
  <si>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</si>
  <si>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</si>
  <si>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</si>
  <si>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</si>
  <si>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</si>
  <si>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</si>
  <si>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</si>
  <si>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</si>
  <si>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</si>
  <si>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</si>
  <si>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</si>
  <si>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</si>
  <si>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</si>
  <si>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</si>
  <si>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</si>
  <si>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</si>
  <si>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</si>
  <si>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</si>
  <si>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</si>
  <si>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</si>
  <si>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</si>
  <si>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</si>
  <si>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</si>
  <si>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</si>
  <si>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</si>
  <si>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</si>
  <si>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</si>
  <si>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</si>
  <si>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</si>
  <si>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</si>
  <si>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</si>
  <si>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</si>
  <si>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</si>
  <si>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</si>
  <si>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</si>
  <si>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</si>
  <si>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</si>
  <si>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</si>
  <si>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</si>
  <si>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</si>
  <si>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</si>
  <si>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</si>
  <si>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</si>
  <si>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</si>
  <si>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</si>
  <si>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</si>
  <si>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</si>
  <si>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</si>
  <si>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</si>
  <si>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</si>
  <si>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</si>
  <si>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</si>
  <si>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</si>
  <si>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</si>
  <si>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</si>
  <si>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</si>
  <si>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</si>
  <si>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</si>
  <si>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</si>
  <si>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</si>
  <si>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</si>
  <si>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</si>
  <si>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</si>
  <si>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</si>
  <si>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</si>
  <si>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</si>
  <si>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</si>
  <si>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</si>
  <si>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</si>
  <si>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</si>
  <si>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</si>
  <si>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</si>
  <si>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</si>
  <si>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</si>
  <si>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</si>
  <si>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</si>
  <si>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</si>
  <si>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</si>
  <si>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</si>
  <si>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</si>
  <si>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</si>
  <si>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</si>
  <si>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</si>
  <si>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</si>
  <si>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</si>
  <si>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</si>
  <si>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</si>
  <si>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</si>
  <si>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</si>
  <si>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</si>
  <si>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</si>
  <si>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</si>
  <si>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</si>
  <si>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</si>
  <si>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</si>
  <si>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</si>
  <si>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</si>
  <si>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</si>
  <si>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</si>
  <si>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</si>
  <si>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</si>
  <si>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</si>
  <si>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</si>
  <si>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</si>
  <si>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</si>
  <si>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</si>
  <si>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</si>
  <si>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</si>
  <si>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</si>
  <si>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</si>
  <si>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</si>
  <si>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</si>
  <si>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</si>
  <si>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</si>
  <si>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</si>
  <si>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</si>
  <si>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</si>
  <si>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</si>
  <si>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</si>
  <si>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</si>
  <si>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</si>
  <si>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</si>
  <si>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</si>
  <si>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</si>
  <si>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</si>
  <si>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</si>
  <si>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</si>
  <si>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</si>
  <si>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</si>
  <si>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</si>
  <si>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</si>
  <si>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</si>
  <si>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</si>
  <si>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</si>
  <si>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</si>
  <si>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</si>
  <si>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</si>
  <si>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</si>
  <si>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</si>
  <si>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</si>
  <si>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</si>
  <si>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</si>
  <si>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</si>
  <si>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</si>
  <si>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</si>
  <si>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</si>
  <si>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</si>
  <si>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</si>
  <si>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</si>
  <si>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</si>
  <si>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</si>
  <si>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</si>
  <si>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</si>
  <si>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</si>
  <si>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</si>
  <si>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</si>
  <si>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</si>
  <si>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</si>
  <si>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</si>
  <si>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</si>
  <si>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</si>
  <si>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</si>
  <si>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</si>
  <si>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</si>
  <si>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</si>
  <si>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</si>
  <si>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</si>
  <si>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</si>
  <si>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</si>
  <si>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</si>
  <si>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</si>
  <si>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</si>
  <si>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</si>
  <si>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</si>
  <si>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</si>
  <si>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</si>
  <si>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</si>
  <si>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</si>
  <si>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</si>
  <si>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</si>
  <si>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</si>
  <si>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</si>
  <si>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</si>
  <si>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</si>
  <si>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</si>
  <si>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</si>
  <si>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</si>
  <si>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</si>
  <si>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</si>
  <si>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</si>
  <si>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</si>
  <si>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</si>
  <si>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</si>
  <si>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</si>
  <si>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</si>
  <si>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</si>
  <si>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</si>
  <si>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</si>
  <si>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</si>
  <si>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</si>
  <si>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</si>
  <si>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</si>
  <si>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</si>
  <si>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</si>
  <si>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</si>
  <si>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</si>
  <si>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</si>
  <si>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</si>
  <si>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</si>
  <si>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</si>
  <si>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</si>
  <si>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</si>
  <si>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</si>
  <si>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</si>
  <si>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</si>
  <si>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</si>
  <si>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</si>
  <si>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</si>
  <si>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</si>
  <si>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</si>
  <si>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</si>
  <si>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</si>
  <si>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</si>
  <si>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</si>
  <si>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</si>
  <si>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</si>
  <si>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</si>
  <si>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</si>
  <si>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</si>
  <si>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</si>
  <si>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</si>
  <si>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</si>
  <si>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</si>
  <si>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</si>
  <si>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</si>
  <si>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</si>
  <si>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</si>
  <si>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</si>
  <si>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</si>
  <si>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</si>
  <si>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</si>
  <si>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</si>
  <si>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</si>
  <si>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</si>
  <si>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</si>
  <si>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</si>
  <si>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</si>
  <si>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</si>
  <si>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</si>
  <si>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</si>
  <si>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</si>
  <si>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</si>
  <si>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</si>
  <si>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</si>
  <si>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</si>
  <si>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</si>
  <si>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</si>
  <si>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</si>
  <si>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</si>
  <si>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</si>
  <si>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</si>
  <si>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</si>
  <si>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</si>
  <si>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</si>
  <si>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</si>
  <si>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</si>
  <si>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</si>
  <si>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</si>
  <si>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</si>
  <si>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</si>
  <si>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</si>
  <si>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</si>
  <si>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</si>
  <si>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</si>
  <si>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</si>
  <si>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</si>
  <si>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</si>
  <si>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</si>
  <si>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</si>
  <si>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</si>
  <si>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</si>
  <si>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</si>
  <si>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</si>
  <si>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</si>
  <si>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</si>
  <si>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</si>
  <si>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</si>
  <si>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</si>
  <si>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</si>
  <si>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</si>
  <si>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</si>
  <si>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</si>
  <si>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</si>
  <si>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</si>
  <si>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</si>
  <si>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</si>
  <si>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</si>
  <si>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</si>
  <si>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</si>
  <si>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</si>
  <si>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</si>
  <si>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</si>
  <si>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</si>
  <si>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</si>
  <si>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</si>
  <si>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</si>
  <si>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</si>
  <si>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</si>
  <si>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</si>
  <si>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</si>
  <si>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</si>
  <si>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</si>
  <si>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</si>
  <si>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</si>
  <si>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</si>
  <si>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</si>
  <si>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</si>
  <si>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</si>
  <si>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</si>
  <si>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</si>
  <si>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</si>
  <si>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</si>
  <si>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</si>
  <si>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</si>
  <si>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</si>
  <si>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</si>
  <si>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</si>
  <si>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</si>
  <si>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</si>
  <si>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</si>
  <si>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</si>
  <si>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</si>
  <si>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</si>
  <si>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</si>
  <si>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</si>
  <si>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</si>
  <si>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</si>
  <si>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</si>
  <si>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</si>
  <si>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</si>
  <si>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</si>
  <si>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</si>
  <si>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</si>
  <si>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</si>
  <si>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</si>
  <si>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</si>
  <si>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</si>
  <si>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</si>
  <si>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</si>
  <si>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</si>
  <si>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</si>
  <si>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</si>
  <si>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</si>
  <si>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</si>
  <si>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</si>
  <si>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</si>
  <si>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</si>
  <si>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</si>
  <si>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</si>
  <si>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</si>
  <si>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</si>
  <si>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</si>
  <si>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</si>
  <si>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</si>
  <si>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</si>
  <si>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</si>
  <si>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</si>
  <si>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</si>
  <si>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</si>
  <si>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</si>
  <si>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</si>
  <si>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</si>
  <si>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</si>
  <si>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</si>
  <si>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</si>
  <si>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</si>
  <si>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</si>
  <si>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</si>
  <si>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</si>
  <si>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</si>
  <si>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</si>
  <si>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</si>
  <si>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</si>
  <si>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</si>
  <si>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</si>
  <si>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</si>
  <si>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</si>
  <si>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</si>
  <si>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</si>
  <si>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</si>
  <si>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</si>
  <si>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</si>
  <si>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</si>
  <si>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</si>
  <si>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</si>
  <si>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</si>
  <si>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</si>
  <si>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</si>
  <si>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</si>
  <si>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</si>
  <si>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</si>
  <si>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</si>
  <si>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</si>
  <si>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</si>
  <si>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</si>
  <si>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</si>
  <si>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</si>
  <si>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</si>
  <si>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</si>
  <si>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</si>
  <si>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</si>
  <si>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</si>
  <si>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</si>
  <si>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</si>
  <si>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</si>
  <si>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</si>
  <si>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</si>
  <si>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</si>
  <si>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</si>
  <si>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</si>
  <si>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</si>
  <si>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</si>
  <si>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</si>
  <si>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</si>
  <si>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</si>
  <si>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</si>
  <si>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</si>
  <si>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</si>
  <si>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</si>
  <si>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</si>
  <si>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</si>
  <si>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</si>
  <si>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</si>
  <si>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</si>
  <si>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</si>
  <si>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</si>
  <si>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</si>
  <si>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</si>
  <si>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</si>
  <si>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</si>
  <si>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</si>
  <si>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</si>
  <si>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</si>
  <si>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</si>
  <si>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</si>
  <si>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</si>
  <si>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</si>
  <si>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</si>
  <si>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</si>
  <si>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</si>
  <si>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</si>
  <si>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</si>
  <si>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</si>
  <si>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</si>
  <si>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</si>
  <si>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</si>
  <si>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</si>
  <si>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</si>
  <si>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</si>
  <si>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</si>
  <si>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</si>
  <si>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</si>
  <si>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</si>
  <si>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</si>
  <si>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</si>
  <si>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</si>
  <si>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</si>
  <si>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</si>
  <si>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</si>
  <si>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</si>
  <si>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</si>
  <si>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</si>
  <si>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</si>
  <si>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</si>
  <si>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</si>
  <si>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</si>
  <si>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</si>
  <si>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</si>
  <si>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</si>
  <si>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</si>
  <si>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</si>
  <si>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</si>
  <si>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</si>
  <si>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</si>
  <si>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</si>
  <si>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</si>
  <si>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</si>
  <si>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</si>
  <si>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</si>
  <si>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</si>
  <si>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</si>
  <si>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</si>
  <si>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</si>
  <si>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</si>
  <si>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</si>
  <si>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</si>
  <si>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</si>
  <si>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</si>
  <si>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</si>
  <si>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</si>
  <si>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</si>
  <si>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</si>
  <si>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</si>
  <si>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</si>
  <si>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</si>
  <si>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</si>
  <si>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</si>
  <si>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</si>
  <si>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</si>
  <si>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</si>
  <si>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</si>
  <si>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</si>
  <si>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</si>
  <si>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</si>
  <si>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</si>
  <si>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</si>
  <si>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</si>
  <si>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</si>
  <si>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</si>
  <si>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</si>
  <si>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</si>
  <si>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</si>
  <si>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</si>
  <si>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</si>
  <si>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</si>
  <si>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</si>
  <si>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</si>
  <si>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</si>
  <si>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</si>
  <si>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</si>
  <si>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</si>
  <si>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</si>
  <si>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</si>
  <si>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</si>
  <si>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</si>
  <si>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</si>
  <si>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</si>
  <si>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</si>
  <si>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</si>
  <si>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</si>
  <si>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</si>
  <si>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</si>
  <si>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</si>
  <si>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</si>
  <si>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</si>
  <si>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</si>
  <si>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</si>
  <si>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</si>
  <si>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</si>
  <si>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</si>
  <si>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</si>
  <si>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</si>
  <si>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</si>
  <si>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</si>
  <si>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</si>
  <si>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</si>
  <si>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</si>
  <si>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</si>
  <si>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</si>
  <si>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</si>
  <si>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</si>
  <si>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</si>
  <si>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</si>
  <si>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</si>
  <si>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</si>
  <si>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</si>
  <si>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</si>
  <si>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</si>
  <si>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</si>
  <si>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</si>
  <si>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</si>
  <si>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</si>
  <si>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</si>
  <si>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</si>
  <si>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</si>
  <si>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</si>
  <si>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</si>
  <si>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</si>
  <si>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</si>
  <si>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</si>
  <si>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</si>
  <si>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</si>
  <si>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</si>
  <si>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</si>
  <si>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</si>
  <si>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</si>
  <si>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</si>
  <si>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</si>
  <si>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</si>
  <si>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</si>
  <si>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</si>
  <si>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</si>
  <si>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</si>
  <si>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</si>
  <si>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</si>
  <si>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</si>
  <si>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</si>
  <si>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</si>
  <si>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</si>
  <si>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</si>
  <si>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</si>
  <si>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</si>
  <si>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</si>
  <si>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</si>
  <si>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</si>
  <si>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</si>
  <si>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</si>
  <si>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</si>
  <si>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</si>
  <si>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</si>
  <si>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</si>
  <si>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</si>
  <si>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</si>
  <si>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</si>
  <si>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</si>
  <si>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</si>
  <si>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</si>
  <si>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</si>
  <si>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</si>
  <si>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</si>
  <si>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</si>
  <si>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</si>
  <si>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</si>
  <si>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</si>
  <si>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</si>
  <si>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</si>
  <si>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</si>
  <si>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</si>
  <si>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</si>
  <si>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</si>
  <si>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</si>
  <si>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</si>
  <si>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</si>
  <si>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</si>
  <si>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</si>
  <si>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</si>
  <si>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</si>
  <si>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</si>
  <si>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</si>
  <si>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</si>
  <si>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</si>
  <si>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</si>
  <si>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</si>
  <si>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</si>
  <si>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</si>
  <si>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</si>
  <si>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</si>
  <si>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</si>
  <si>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</si>
  <si>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</si>
  <si>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</si>
  <si>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</si>
  <si>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</si>
  <si>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</si>
  <si>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</si>
  <si>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</si>
  <si>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</si>
  <si>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</si>
  <si>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</si>
  <si>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</si>
  <si>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</si>
  <si>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</si>
  <si>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</si>
  <si>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</si>
  <si>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</si>
  <si>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</si>
  <si>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</si>
  <si>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</si>
  <si>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</si>
  <si>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</si>
  <si>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</si>
  <si>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</si>
  <si>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</si>
  <si>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</si>
  <si>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</si>
  <si>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</si>
  <si>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</si>
  <si>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</si>
  <si>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</si>
  <si>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</si>
  <si>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</si>
  <si>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</si>
  <si>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</si>
  <si>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</si>
  <si>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</si>
  <si>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</si>
  <si>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</si>
  <si>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</si>
  <si>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</si>
  <si>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</si>
  <si>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</si>
  <si>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</si>
  <si>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</si>
  <si>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</si>
  <si>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</si>
  <si>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</si>
  <si>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</si>
  <si>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</si>
  <si>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</si>
  <si>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</si>
  <si>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</si>
  <si>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</si>
  <si>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</si>
  <si>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</si>
  <si>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</si>
  <si>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</si>
  <si>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</si>
  <si>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</si>
  <si>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</si>
  <si>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</si>
  <si>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</si>
  <si>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</si>
  <si>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</si>
  <si>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</si>
  <si>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</si>
  <si>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</si>
  <si>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</si>
  <si>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</si>
  <si>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</si>
  <si>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</si>
  <si>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</si>
  <si>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</si>
  <si>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</si>
  <si>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</si>
  <si>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</si>
  <si>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</si>
  <si>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</si>
  <si>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</si>
  <si>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</si>
  <si>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</si>
  <si>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</si>
  <si>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</si>
  <si>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</si>
  <si>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</si>
  <si>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</si>
  <si>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</si>
  <si>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</si>
  <si>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</si>
  <si>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</si>
  <si>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</si>
  <si>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</si>
  <si>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</si>
  <si>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</si>
  <si>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</si>
  <si>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</si>
  <si>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</si>
  <si>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</si>
  <si>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</si>
  <si>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</si>
  <si>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</si>
  <si>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</si>
  <si>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</si>
  <si>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</si>
  <si>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</si>
  <si>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</si>
  <si>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</si>
  <si>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</si>
  <si>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</si>
  <si>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</si>
  <si>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</si>
  <si>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</si>
  <si>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</si>
  <si>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</si>
  <si>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</si>
  <si>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</si>
  <si>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</si>
  <si>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</si>
  <si>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</si>
  <si>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</si>
  <si>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</si>
  <si>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</si>
  <si>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</si>
  <si>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</si>
  <si>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</si>
  <si>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</si>
  <si>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</si>
  <si>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</si>
  <si>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</si>
  <si>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</si>
  <si>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</si>
  <si>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</si>
  <si>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</si>
  <si>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</si>
  <si>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</si>
  <si>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</si>
  <si>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</si>
  <si>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</si>
  <si>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</si>
  <si>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</si>
  <si>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</si>
  <si>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</si>
  <si>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</si>
  <si>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</si>
  <si>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</si>
  <si>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</si>
  <si>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</si>
  <si>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</si>
  <si>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</si>
  <si>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</si>
  <si>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</si>
  <si>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</si>
  <si>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</si>
  <si>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</si>
  <si>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</si>
  <si>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</si>
  <si>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</si>
  <si>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</si>
  <si>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</si>
  <si>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</si>
  <si>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</si>
  <si>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</si>
  <si>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</si>
  <si>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</si>
  <si>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</si>
  <si>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</si>
  <si>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</si>
  <si>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</si>
  <si>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</si>
  <si>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</si>
  <si>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</si>
  <si>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</si>
  <si>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</si>
  <si>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</si>
  <si>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</si>
  <si>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</si>
  <si>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</si>
  <si>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</si>
  <si>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</si>
  <si>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</si>
  <si>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</si>
  <si>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</si>
  <si>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</si>
  <si>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</si>
  <si>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</si>
  <si>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</si>
  <si>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</si>
  <si>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</si>
  <si>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</si>
  <si>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</si>
  <si>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</si>
  <si>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</si>
  <si>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</si>
  <si>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</si>
  <si>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</si>
  <si>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</si>
  <si>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</si>
  <si>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</si>
  <si>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</si>
  <si>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</si>
  <si>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</si>
  <si>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</si>
  <si>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</si>
  <si>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</si>
  <si>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</si>
  <si>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</si>
  <si>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</si>
  <si>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</si>
  <si>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</si>
  <si>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</si>
  <si>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</si>
  <si>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</si>
  <si>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</si>
  <si>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</si>
  <si>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</si>
  <si>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</si>
  <si>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</si>
  <si>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</si>
  <si>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</si>
  <si>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</si>
  <si>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</si>
  <si>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</si>
  <si>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</si>
  <si>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</si>
  <si>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</si>
  <si>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</si>
  <si>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</si>
  <si>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</si>
  <si>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</si>
  <si>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</si>
  <si>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</si>
  <si>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</si>
  <si>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</si>
  <si>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</si>
  <si>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</si>
  <si>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</si>
  <si>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</si>
  <si>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</si>
  <si>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</si>
  <si>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</si>
  <si>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</si>
  <si>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</si>
  <si>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</si>
  <si>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</si>
  <si>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</si>
  <si>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</si>
  <si>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</si>
  <si>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</si>
  <si>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</si>
  <si>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</si>
  <si>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</si>
  <si>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</si>
  <si>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</si>
  <si>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</si>
  <si>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</si>
  <si>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</si>
  <si>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</si>
  <si>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</si>
  <si>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</si>
  <si>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</si>
  <si>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</si>
  <si>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</si>
  <si>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</si>
  <si>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</si>
  <si>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</si>
  <si>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</si>
  <si>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</si>
  <si>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</si>
  <si>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</si>
  <si>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</si>
  <si>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</si>
  <si>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</si>
  <si>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</si>
  <si>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</si>
  <si>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</si>
  <si>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</si>
  <si>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</si>
  <si>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</si>
  <si>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</si>
  <si>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</si>
  <si>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</si>
  <si>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</si>
  <si>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</si>
  <si>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</si>
  <si>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</si>
  <si>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</si>
  <si>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</si>
  <si>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</si>
  <si>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</si>
  <si>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</si>
  <si>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</si>
  <si>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</si>
  <si>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</si>
  <si>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</si>
  <si>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</si>
  <si>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</si>
  <si>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</si>
  <si>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</si>
  <si>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</si>
  <si>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</si>
  <si>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</si>
  <si>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</si>
  <si>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</si>
  <si>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</si>
  <si>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</si>
  <si>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</si>
  <si>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</si>
  <si>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</si>
  <si>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</si>
  <si>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</si>
  <si>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</si>
  <si>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</si>
  <si>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</si>
  <si>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</si>
  <si>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</si>
  <si>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</si>
  <si>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</si>
  <si>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</si>
  <si>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</si>
  <si>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</si>
  <si>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</si>
  <si>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</si>
  <si>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</si>
  <si>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</si>
  <si>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</si>
  <si>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</si>
  <si>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</si>
  <si>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</si>
  <si>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</si>
  <si>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</si>
  <si>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</si>
  <si>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</si>
  <si>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</si>
  <si>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</si>
  <si>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</si>
  <si>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</si>
  <si>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</si>
  <si>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</si>
  <si>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</si>
  <si>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</si>
  <si>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</si>
  <si>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</si>
  <si>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</si>
  <si>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</si>
  <si>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</si>
  <si>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</si>
  <si>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</si>
  <si>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</si>
  <si>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</si>
  <si>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</si>
  <si>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</si>
  <si>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</si>
  <si>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</si>
  <si>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</si>
  <si>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</si>
  <si>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</si>
  <si>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</si>
  <si>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</si>
  <si>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</si>
  <si>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</si>
  <si>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</si>
  <si>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</si>
  <si>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</si>
  <si>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</si>
  <si>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</si>
  <si>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</si>
  <si>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</si>
  <si>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</si>
  <si>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</si>
  <si>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</si>
  <si>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</si>
  <si>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</si>
  <si>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</si>
  <si>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</si>
  <si>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</si>
  <si>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</si>
  <si>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</si>
  <si>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</si>
  <si>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</si>
  <si>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</si>
  <si>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</si>
  <si>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</si>
  <si>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</si>
  <si>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</si>
  <si>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</si>
  <si>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</si>
  <si>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</si>
  <si>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</si>
  <si>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</si>
  <si>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</si>
  <si>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</si>
  <si>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</si>
  <si>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</si>
  <si>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</si>
  <si>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</si>
  <si>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</si>
  <si>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</si>
  <si>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</si>
  <si>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</si>
  <si>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</si>
  <si>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</si>
  <si>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</si>
  <si>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</si>
  <si>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</si>
  <si>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</si>
  <si>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</si>
  <si>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</si>
  <si>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</si>
  <si>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</si>
  <si>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</si>
  <si>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</si>
  <si>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</si>
  <si>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</si>
  <si>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</si>
  <si>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</si>
  <si>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</si>
  <si>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</si>
  <si>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</si>
  <si>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</si>
  <si>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</si>
  <si>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</si>
  <si>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</si>
  <si>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</si>
  <si>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</si>
  <si>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</si>
  <si>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</si>
  <si>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</si>
  <si>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</si>
  <si>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</si>
  <si>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</si>
  <si>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</si>
  <si>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</si>
  <si>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</si>
  <si>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</si>
  <si>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</si>
  <si>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</si>
  <si>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</si>
  <si>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</si>
  <si>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</si>
  <si>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</si>
  <si>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</si>
  <si>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</si>
  <si>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</si>
  <si>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</si>
  <si>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</si>
  <si>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</si>
  <si>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</si>
  <si>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</si>
  <si>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</si>
  <si>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</si>
  <si>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</si>
  <si>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</si>
  <si>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</si>
  <si>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</si>
  <si>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</si>
  <si>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</si>
  <si>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</si>
  <si>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</si>
  <si>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</si>
  <si>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</si>
  <si>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</si>
  <si>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</si>
  <si>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</si>
  <si>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</si>
  <si>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</si>
  <si>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</si>
  <si>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</si>
  <si>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</si>
  <si>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</si>
  <si>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</si>
  <si>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</si>
  <si>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</si>
  <si>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</si>
  <si>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</si>
  <si>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</si>
  <si>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</si>
  <si>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</si>
  <si>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</si>
  <si>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</si>
  <si>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</si>
  <si>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</si>
  <si>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</si>
  <si>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</si>
  <si>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</si>
  <si>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</si>
  <si>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</si>
  <si>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</si>
  <si>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</si>
  <si>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</si>
  <si>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</si>
  <si>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</si>
  <si>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</si>
  <si>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</si>
  <si>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</si>
  <si>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</si>
  <si>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</si>
  <si>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</si>
  <si>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</si>
  <si>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</si>
  <si>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</si>
  <si>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</si>
  <si>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</si>
  <si>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</si>
  <si>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</si>
  <si>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</si>
  <si>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</si>
  <si>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</si>
  <si>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</si>
  <si>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</si>
  <si>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</si>
  <si>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</si>
  <si>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</si>
  <si>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</si>
  <si>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</si>
  <si>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</si>
  <si>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</si>
  <si>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</si>
  <si>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</si>
  <si>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</si>
  <si>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</si>
  <si>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</si>
  <si>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</si>
  <si>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</si>
  <si>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</si>
  <si>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</si>
  <si>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</si>
  <si>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</si>
  <si>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</si>
  <si>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</si>
  <si>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</si>
  <si>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</si>
  <si>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</si>
  <si>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</si>
  <si>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</si>
  <si>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</si>
  <si>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</si>
  <si>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</si>
  <si>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</si>
  <si>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</si>
  <si>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</si>
  <si>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</si>
  <si>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</si>
  <si>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</si>
  <si>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</si>
  <si>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</si>
  <si>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</si>
  <si>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</si>
  <si>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</si>
  <si>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</si>
  <si>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</si>
  <si>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</si>
  <si>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</si>
  <si>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</si>
  <si>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</si>
  <si>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</si>
  <si>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</si>
  <si>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</si>
  <si>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</si>
  <si>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</si>
  <si>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</si>
  <si>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</si>
  <si>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</si>
  <si>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</si>
  <si>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</si>
  <si>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</si>
  <si>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</si>
  <si>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</si>
  <si>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</si>
  <si>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</si>
  <si>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</si>
  <si>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</si>
  <si>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</si>
  <si>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</si>
  <si>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</si>
  <si>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</si>
  <si>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</si>
  <si>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</si>
  <si>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</si>
  <si>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</si>
  <si>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</si>
  <si>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</si>
  <si>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</si>
  <si>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</si>
  <si>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</si>
  <si>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</si>
  <si>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</si>
  <si>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</si>
  <si>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</si>
  <si>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</si>
  <si>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</si>
  <si>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</si>
  <si>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</si>
  <si>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</si>
  <si>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</si>
  <si>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</si>
  <si>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</si>
  <si>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</si>
  <si>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</si>
  <si>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</si>
  <si>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</si>
  <si>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</si>
  <si>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</si>
  <si>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</si>
  <si>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</si>
  <si>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</si>
  <si>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</si>
  <si>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</si>
  <si>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</si>
  <si>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</si>
  <si>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</si>
  <si>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</si>
  <si>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</si>
  <si>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</si>
  <si>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</si>
  <si>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</si>
  <si>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</si>
  <si>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</si>
  <si>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</si>
  <si>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</si>
  <si>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</si>
  <si>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</si>
  <si>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</si>
  <si>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</si>
  <si>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</si>
  <si>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</si>
  <si>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</si>
  <si>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</si>
  <si>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</si>
  <si>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</si>
  <si>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</si>
  <si>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</si>
  <si>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</si>
  <si>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</si>
  <si>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</si>
  <si>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</si>
  <si>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</si>
  <si>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</si>
  <si>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</si>
  <si>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</si>
  <si>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</si>
  <si>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</si>
  <si>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</si>
  <si>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</si>
  <si>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</si>
  <si>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</si>
  <si>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</si>
  <si>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</si>
  <si>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</si>
  <si>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</si>
  <si>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</si>
  <si>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</si>
  <si>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</si>
  <si>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</si>
  <si>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</si>
  <si>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</si>
  <si>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</si>
  <si>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</si>
  <si>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</si>
  <si>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</si>
  <si>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</si>
  <si>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</si>
  <si>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</si>
  <si>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</si>
  <si>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</si>
  <si>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</si>
  <si>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</si>
  <si>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</si>
  <si>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</si>
  <si>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</si>
  <si>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</si>
  <si>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</si>
  <si>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</si>
  <si>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</si>
  <si>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</si>
  <si>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</si>
  <si>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</si>
  <si>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</si>
  <si>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</si>
  <si>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</si>
  <si>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</si>
  <si>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</si>
  <si>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</si>
  <si>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</si>
  <si>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</si>
  <si>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</si>
  <si>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</si>
  <si>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</si>
  <si>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</si>
  <si>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</si>
  <si>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</si>
  <si>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</si>
  <si>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</si>
  <si>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</si>
  <si>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</si>
  <si>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</si>
  <si>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</si>
  <si>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</si>
  <si>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</si>
  <si>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</si>
  <si>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</si>
  <si>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</si>
  <si>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</si>
  <si>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</si>
  <si>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</si>
  <si>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</si>
  <si>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</si>
  <si>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</si>
  <si>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</si>
  <si>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</si>
  <si>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</si>
  <si>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</si>
  <si>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</si>
  <si>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</si>
  <si>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</si>
  <si>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</si>
  <si>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</si>
  <si>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</si>
  <si>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</si>
  <si>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</si>
  <si>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</si>
  <si>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</si>
  <si>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</si>
  <si>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</si>
  <si>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</si>
  <si>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</si>
  <si>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</si>
  <si>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</si>
  <si>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</si>
  <si>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</si>
  <si>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</si>
  <si>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</si>
  <si>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</si>
  <si>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</si>
  <si>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</si>
  <si>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</si>
  <si>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</si>
  <si>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</si>
  <si>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</si>
  <si>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</si>
  <si>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</si>
  <si>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</si>
  <si>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</si>
  <si>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</si>
  <si>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</si>
  <si>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</si>
  <si>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</si>
  <si>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</si>
  <si>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</si>
  <si>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</si>
  <si>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</si>
  <si>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</si>
  <si>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</si>
  <si>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</si>
  <si>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</si>
  <si>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</si>
  <si>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</si>
  <si>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</si>
  <si>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</si>
  <si>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</si>
  <si>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</si>
  <si>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</si>
  <si>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</si>
  <si>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</si>
  <si>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</si>
  <si>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</si>
  <si>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</si>
  <si>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</si>
  <si>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</si>
  <si>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</si>
  <si>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</si>
  <si>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</si>
  <si>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</si>
  <si>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</si>
  <si>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</si>
  <si>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</si>
  <si>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</si>
  <si>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</si>
  <si>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</si>
  <si>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</si>
  <si>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</si>
  <si>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</si>
  <si>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</si>
  <si>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</si>
  <si>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</si>
  <si>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</si>
  <si>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</si>
  <si>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</si>
  <si>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</si>
  <si>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</si>
  <si>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</si>
  <si>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</si>
  <si>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</si>
  <si>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</si>
  <si>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</si>
  <si>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</si>
  <si>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</si>
  <si>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</si>
  <si>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</si>
  <si>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</si>
  <si>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</si>
  <si>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</si>
  <si>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</si>
  <si>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</si>
  <si>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</si>
  <si>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</si>
  <si>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</si>
  <si>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</si>
  <si>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</si>
  <si>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</si>
  <si>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</si>
  <si>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</si>
  <si>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</si>
  <si>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</si>
  <si>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</si>
  <si>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</si>
  <si>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</si>
  <si>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</si>
  <si>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</si>
  <si>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</si>
  <si>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</si>
  <si>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</si>
  <si>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</si>
  <si>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</si>
  <si>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</si>
  <si>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</si>
  <si>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</si>
  <si>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</si>
  <si>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</si>
  <si>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</si>
  <si>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</si>
  <si>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</si>
  <si>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</si>
  <si>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</si>
  <si>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</si>
  <si>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</si>
  <si>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</si>
  <si>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</si>
  <si>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</si>
  <si>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</si>
  <si>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</si>
  <si>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</si>
  <si>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</si>
  <si>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</si>
  <si>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</si>
  <si>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</si>
  <si>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</si>
  <si>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</si>
  <si>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</si>
  <si>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</si>
  <si>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</si>
  <si>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</si>
  <si>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</si>
  <si>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</si>
  <si>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</si>
  <si>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</si>
  <si>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</si>
  <si>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</si>
  <si>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</si>
  <si>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</si>
  <si>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</si>
  <si>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</si>
  <si>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</si>
  <si>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</si>
  <si>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</si>
  <si>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</si>
  <si>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</si>
  <si>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</si>
  <si>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</si>
  <si>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</si>
  <si>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</si>
  <si>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</si>
  <si>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</si>
  <si>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</si>
  <si>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</si>
  <si>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</si>
  <si>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</si>
  <si>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</si>
  <si>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</si>
  <si>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</si>
  <si>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</si>
  <si>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</si>
  <si>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</si>
  <si>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</si>
  <si>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</si>
  <si>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</si>
  <si>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</si>
  <si>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</si>
  <si>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</si>
  <si>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</si>
  <si>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</si>
  <si>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</si>
  <si>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</si>
  <si>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</si>
  <si>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</si>
  <si>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</si>
  <si>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</si>
  <si>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</si>
  <si>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</si>
  <si>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</si>
  <si>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</si>
  <si>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</si>
  <si>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</si>
  <si>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</si>
  <si>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</si>
  <si>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</si>
  <si>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</si>
  <si>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</si>
  <si>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</si>
  <si>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</si>
  <si>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</si>
  <si>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</si>
  <si>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</si>
  <si>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</si>
  <si>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</si>
  <si>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</si>
  <si>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</si>
  <si>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</si>
  <si>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</si>
  <si>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</si>
  <si>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</si>
  <si>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</si>
  <si>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</si>
  <si>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</si>
  <si>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</si>
  <si>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</si>
  <si>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</si>
  <si>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</si>
  <si>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</si>
  <si>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</si>
  <si>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</si>
  <si>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</si>
  <si>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</si>
  <si>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</si>
  <si>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</si>
  <si>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</si>
  <si>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</si>
  <si>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</si>
  <si>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</si>
  <si>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</si>
  <si>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</si>
  <si>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</si>
  <si>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</si>
  <si>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</si>
  <si>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</si>
  <si>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</si>
  <si>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</si>
  <si>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</si>
  <si>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</si>
  <si>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</si>
  <si>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</si>
  <si>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</si>
  <si>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</si>
  <si>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</si>
  <si>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</si>
  <si>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</si>
  <si>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</si>
  <si>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</si>
  <si>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</si>
  <si>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</si>
  <si>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</si>
  <si>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</si>
  <si>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</si>
  <si>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</si>
  <si>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</si>
  <si>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</si>
  <si>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</si>
  <si>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</si>
  <si>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</si>
  <si>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</si>
  <si>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</si>
  <si>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</si>
  <si>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</si>
  <si>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</si>
  <si>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</si>
  <si>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</si>
  <si>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</si>
  <si>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</si>
  <si>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</si>
  <si>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</si>
  <si>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</si>
  <si>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</si>
  <si>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</si>
  <si>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</si>
  <si>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</si>
  <si>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</si>
  <si>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</si>
  <si>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</si>
  <si>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</si>
  <si>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</si>
  <si>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</si>
  <si>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</si>
  <si>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</si>
  <si>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</si>
  <si>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</si>
  <si>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</si>
  <si>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</si>
  <si>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</si>
  <si>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</si>
  <si>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</si>
  <si>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</si>
  <si>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</si>
  <si>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</si>
  <si>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</si>
  <si>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</si>
  <si>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</si>
  <si>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</si>
  <si>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</si>
  <si>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</si>
  <si>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</si>
  <si>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</si>
  <si>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</si>
  <si>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</si>
  <si>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</si>
  <si>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</si>
  <si>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</si>
  <si>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</si>
  <si>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</si>
  <si>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</si>
  <si>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</si>
  <si>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</si>
  <si>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</si>
  <si>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</si>
  <si>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</si>
  <si>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</si>
  <si>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</si>
  <si>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</si>
  <si>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</si>
  <si>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</si>
  <si>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</si>
  <si>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</si>
  <si>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</si>
  <si>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</si>
  <si>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</si>
  <si>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</si>
  <si>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</si>
  <si>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</si>
  <si>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</si>
  <si>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</si>
  <si>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</si>
  <si>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</si>
  <si>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</si>
  <si>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</si>
  <si>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</si>
  <si>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</si>
  <si>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</si>
  <si>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</si>
  <si>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</si>
  <si>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</si>
  <si>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</si>
  <si>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</si>
  <si>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</si>
  <si>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</si>
  <si>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</si>
  <si>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</si>
  <si>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</si>
  <si>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</si>
  <si>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</si>
  <si>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</si>
  <si>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</si>
  <si>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</si>
  <si>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</si>
  <si>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</si>
  <si>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</si>
  <si>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</si>
  <si>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</si>
  <si>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</si>
  <si>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</si>
  <si>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</si>
  <si>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</si>
  <si>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</si>
  <si>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</si>
  <si>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</si>
  <si>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</si>
  <si>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</si>
  <si>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</si>
  <si>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</si>
  <si>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</si>
  <si>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</si>
  <si>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</si>
  <si>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</si>
  <si>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</si>
  <si>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</si>
  <si>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</si>
  <si>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</si>
  <si>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</si>
  <si>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</si>
  <si>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</si>
  <si>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</si>
  <si>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</si>
  <si>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</si>
  <si>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</si>
  <si>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</si>
  <si>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</si>
  <si>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</si>
  <si>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</si>
  <si>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</si>
  <si>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</si>
  <si>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</si>
  <si>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</si>
  <si>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</si>
  <si>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</si>
  <si>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</si>
  <si>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</si>
  <si>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</si>
  <si>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</si>
  <si>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</si>
  <si>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</si>
  <si>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</si>
  <si>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</si>
  <si>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</si>
  <si>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</si>
  <si>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</si>
  <si>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</si>
  <si>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</si>
  <si>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</si>
  <si>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</si>
  <si>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</si>
  <si>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</si>
  <si>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</si>
  <si>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</si>
  <si>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</si>
  <si>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</si>
  <si>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</si>
  <si>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</si>
  <si>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</si>
  <si>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</si>
  <si>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</si>
  <si>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</si>
  <si>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</si>
  <si>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</si>
  <si>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</si>
  <si>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</si>
  <si>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</si>
  <si>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</si>
  <si>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</si>
  <si>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</si>
  <si>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</si>
  <si>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</si>
  <si>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</si>
  <si>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</si>
  <si>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</si>
  <si>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</si>
  <si>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</si>
  <si>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</si>
  <si>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</si>
  <si>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</si>
  <si>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</si>
  <si>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</si>
  <si>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</si>
  <si>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</si>
  <si>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</si>
  <si>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</si>
  <si>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</si>
  <si>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</si>
  <si>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</si>
  <si>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</si>
  <si>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</si>
  <si>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</si>
  <si>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</si>
  <si>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</si>
  <si>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</si>
  <si>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</si>
  <si>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</si>
  <si>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</si>
  <si>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</si>
  <si>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</si>
  <si>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</si>
  <si>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</si>
  <si>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</si>
  <si>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</si>
  <si>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</si>
  <si>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</si>
  <si>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</si>
  <si>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</si>
  <si>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</si>
  <si>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</si>
  <si>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</si>
  <si>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</si>
  <si>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</si>
  <si>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</si>
  <si>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</si>
  <si>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</si>
  <si>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</si>
  <si>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</si>
  <si>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</si>
  <si>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</si>
  <si>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</si>
  <si>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</si>
  <si>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</si>
  <si>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</si>
  <si>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</si>
  <si>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</si>
  <si>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</si>
  <si>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</si>
  <si>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</si>
  <si>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</si>
  <si>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</si>
  <si>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</si>
  <si>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</si>
  <si>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</si>
  <si>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</si>
  <si>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</si>
  <si>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</si>
  <si>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</si>
  <si>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</si>
  <si>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</si>
  <si>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</si>
  <si>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</si>
  <si>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</si>
  <si>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</si>
  <si>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</si>
  <si>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</si>
  <si>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</si>
  <si>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</si>
  <si>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</si>
  <si>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</si>
  <si>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</si>
  <si>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</si>
  <si>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</si>
  <si>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</si>
  <si>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</si>
  <si>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</si>
  <si>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</si>
  <si>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</si>
  <si>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</si>
  <si>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</si>
  <si>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</si>
  <si>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</si>
  <si>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</si>
  <si>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</si>
  <si>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</si>
  <si>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</si>
  <si>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</si>
  <si>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</si>
  <si>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</si>
  <si>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</si>
  <si>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</si>
  <si>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</si>
  <si>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</si>
  <si>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</si>
  <si>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</si>
  <si>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</si>
  <si>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</si>
  <si>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</si>
  <si>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</si>
  <si>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</si>
  <si>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</si>
  <si>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</si>
  <si>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</si>
  <si>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</si>
  <si>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</si>
  <si>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</si>
  <si>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</si>
  <si>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</si>
  <si>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</si>
  <si>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</si>
  <si>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</si>
  <si>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</si>
  <si>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</si>
  <si>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</si>
  <si>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</si>
  <si>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</si>
  <si>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</si>
  <si>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</si>
  <si>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</si>
  <si>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</si>
  <si>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</si>
  <si>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</si>
  <si>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</si>
  <si>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</si>
  <si>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</si>
  <si>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</si>
  <si>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</si>
  <si>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</si>
  <si>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</si>
  <si>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</si>
  <si>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</si>
  <si>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</si>
  <si>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</si>
  <si>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</si>
  <si>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</si>
  <si>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</si>
  <si>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</si>
  <si>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</si>
  <si>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</si>
  <si>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</si>
  <si>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</si>
  <si>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</si>
  <si>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</si>
  <si>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</si>
  <si>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</si>
  <si>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</si>
  <si>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</si>
  <si>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</si>
  <si>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</si>
  <si>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</si>
  <si>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</si>
  <si>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</si>
  <si>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</si>
  <si>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</si>
  <si>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</si>
  <si>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</si>
  <si>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</si>
  <si>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</si>
  <si>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</si>
  <si>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</si>
  <si>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</si>
  <si>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</si>
  <si>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</si>
  <si>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</si>
  <si>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</si>
  <si>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</si>
  <si>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</si>
  <si>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</si>
  <si>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</si>
  <si>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</si>
  <si>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</si>
  <si>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</si>
  <si>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</si>
  <si>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</si>
  <si>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</si>
  <si>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</si>
  <si>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</si>
  <si>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</si>
  <si>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</si>
  <si>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</si>
  <si>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</si>
  <si>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</si>
  <si>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</si>
  <si>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</si>
  <si>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</si>
  <si>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</si>
  <si>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</si>
  <si>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</si>
  <si>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</si>
  <si>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</si>
  <si>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</si>
  <si>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</si>
  <si>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</si>
  <si>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</si>
  <si>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</si>
  <si>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</si>
  <si>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</si>
  <si>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</si>
  <si>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</si>
  <si>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</si>
  <si>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</si>
  <si>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</si>
  <si>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</si>
  <si>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</si>
  <si>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</si>
  <si>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</si>
  <si>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</si>
  <si>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</si>
  <si>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</si>
  <si>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</si>
  <si>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</si>
  <si>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</si>
  <si>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</si>
  <si>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</si>
  <si>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</si>
  <si>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</si>
  <si>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</si>
  <si>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</si>
  <si>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</si>
  <si>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</si>
  <si>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</si>
  <si>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</si>
  <si>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</si>
  <si>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</si>
  <si>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</si>
  <si>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</si>
  <si>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</si>
  <si>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</si>
  <si>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</si>
  <si>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</si>
  <si>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</si>
  <si>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</si>
  <si>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</si>
  <si>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</si>
  <si>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</si>
  <si>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</si>
  <si>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</si>
  <si>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</si>
  <si>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</si>
  <si>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</si>
  <si>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</si>
  <si>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</si>
  <si>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</si>
  <si>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</si>
  <si>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</si>
  <si>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</si>
  <si>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</si>
  <si>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</si>
  <si>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</si>
  <si>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</si>
  <si>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</si>
  <si>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</si>
  <si>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</si>
  <si>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</si>
  <si>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</si>
  <si>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</si>
  <si>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</si>
  <si>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</si>
  <si>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</si>
  <si>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</si>
  <si>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</si>
  <si>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</si>
  <si>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</si>
  <si>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</si>
  <si>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</si>
  <si>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</si>
  <si>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</si>
  <si>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</si>
  <si>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</si>
  <si>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</si>
  <si>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</si>
  <si>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</si>
  <si>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</si>
  <si>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</si>
  <si>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</si>
  <si>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</si>
  <si>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</si>
  <si>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</si>
  <si>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</si>
  <si>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</si>
  <si>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</si>
  <si>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</si>
  <si>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</si>
  <si>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</si>
  <si>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</si>
  <si>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</si>
  <si>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</si>
  <si>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</si>
  <si>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</si>
  <si>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</si>
  <si>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</si>
  <si>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</si>
  <si>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</si>
  <si>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</si>
  <si>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</si>
  <si>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</si>
  <si>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</si>
  <si>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</si>
  <si>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</si>
  <si>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</si>
  <si>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</si>
  <si>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</si>
  <si>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</si>
  <si>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</si>
  <si>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</si>
  <si>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</si>
  <si>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</si>
  <si>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</si>
  <si>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</si>
  <si>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</si>
  <si>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</si>
  <si>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</si>
  <si>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</si>
  <si>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</si>
  <si>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</si>
  <si>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</si>
  <si>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</si>
  <si>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</si>
  <si>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</si>
  <si>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</si>
  <si>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</si>
  <si>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</si>
  <si>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</si>
  <si>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</si>
  <si>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</si>
  <si>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</si>
  <si>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</si>
  <si>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</si>
  <si>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</si>
  <si>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</si>
  <si>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</si>
  <si>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</si>
  <si>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</si>
  <si>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</si>
  <si>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</si>
  <si>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</si>
  <si>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</si>
  <si>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</si>
  <si>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</si>
  <si>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</si>
  <si>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</si>
  <si>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</si>
  <si>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</si>
  <si>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</si>
  <si>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</si>
  <si>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</si>
  <si>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</si>
  <si>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</si>
  <si>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</si>
  <si>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</si>
  <si>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</si>
  <si>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</si>
  <si>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</si>
  <si>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</si>
  <si>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</si>
  <si>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</si>
  <si>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</si>
  <si>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</si>
  <si>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</si>
  <si>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</si>
  <si>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</si>
  <si>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</si>
  <si>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</si>
  <si>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</si>
  <si>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</si>
  <si>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</si>
  <si>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</si>
  <si>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</si>
  <si>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</si>
  <si>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</si>
  <si>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</si>
  <si>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</si>
  <si>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</si>
  <si>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</si>
  <si>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</si>
  <si>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</si>
  <si>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</si>
  <si>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</si>
  <si>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</si>
  <si>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</si>
  <si>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</si>
  <si>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</si>
  <si>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</si>
  <si>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</si>
  <si>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</si>
  <si>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</si>
  <si>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</si>
  <si>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</si>
  <si>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</si>
  <si>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</si>
  <si>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</si>
  <si>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</si>
  <si>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</si>
  <si>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</si>
  <si>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</si>
  <si>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</si>
  <si>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</si>
  <si>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</si>
  <si>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</si>
  <si>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</si>
  <si>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</si>
  <si>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</si>
  <si>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</si>
  <si>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</si>
  <si>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</si>
  <si>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</si>
  <si>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</si>
  <si>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</si>
  <si>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</si>
  <si>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</si>
  <si>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</si>
  <si>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</si>
  <si>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</si>
  <si>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</si>
  <si>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</si>
  <si>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</si>
  <si>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</si>
  <si>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</si>
  <si>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</si>
  <si>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</si>
  <si>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</si>
  <si>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</si>
  <si>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</si>
  <si>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</si>
  <si>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</si>
  <si>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</si>
  <si>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</si>
  <si>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</si>
  <si>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</si>
  <si>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</si>
  <si>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</si>
  <si>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</si>
  <si>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</si>
  <si>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</si>
  <si>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</si>
  <si>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</si>
  <si>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</si>
  <si>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</si>
  <si>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</si>
  <si>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</si>
  <si>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</si>
  <si>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</si>
  <si>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</si>
  <si>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</si>
  <si>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</si>
  <si>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</si>
  <si>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</si>
  <si>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</si>
  <si>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</si>
  <si>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</si>
  <si>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</si>
  <si>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</si>
  <si>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</si>
  <si>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</si>
  <si>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</si>
  <si>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</si>
  <si>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</si>
  <si>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</si>
  <si>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</si>
  <si>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</si>
  <si>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</si>
  <si>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</si>
  <si>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</si>
  <si>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</si>
  <si>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</si>
  <si>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</si>
  <si>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</si>
  <si>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</si>
  <si>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</si>
  <si>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</si>
  <si>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</si>
  <si>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</si>
  <si>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</si>
  <si>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</si>
  <si>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</si>
  <si>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</si>
  <si>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</si>
  <si>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</si>
  <si>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</si>
  <si>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</si>
  <si>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</si>
  <si>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</si>
  <si>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</si>
  <si>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</si>
  <si>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</si>
  <si>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</si>
  <si>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</si>
  <si>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</si>
  <si>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</si>
  <si>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</si>
  <si>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</si>
  <si>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</si>
  <si>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</si>
  <si>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</si>
  <si>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</si>
  <si>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</si>
  <si>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</si>
  <si>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</si>
  <si>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</si>
  <si>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</si>
  <si>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</si>
  <si>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</si>
  <si>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</si>
  <si>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</si>
  <si>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</si>
  <si>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</si>
  <si>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</si>
  <si>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</si>
  <si>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</si>
  <si>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</si>
  <si>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</si>
  <si>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</si>
  <si>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</si>
  <si>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</si>
  <si>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</si>
  <si>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</si>
  <si>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</si>
  <si>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</si>
  <si>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</si>
  <si>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</si>
  <si>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</si>
  <si>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</si>
  <si>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</si>
  <si>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</si>
  <si>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</si>
  <si>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</si>
  <si>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</si>
  <si>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</si>
  <si>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</si>
  <si>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</si>
  <si>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</si>
  <si>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</si>
  <si>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</si>
  <si>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</si>
  <si>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</si>
  <si>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</si>
  <si>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</si>
  <si>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</si>
  <si>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</si>
  <si>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</si>
  <si>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</si>
  <si>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</si>
  <si>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</si>
  <si>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</si>
  <si>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</si>
  <si>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</si>
  <si>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</si>
  <si>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</si>
  <si>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</si>
  <si>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</si>
  <si>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</si>
  <si>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</si>
  <si>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</si>
  <si>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</si>
  <si>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</si>
  <si>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</si>
  <si>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</si>
  <si>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</si>
  <si>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</si>
  <si>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</si>
  <si>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</si>
  <si>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</si>
  <si>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</si>
  <si>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</si>
  <si>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</si>
  <si>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</si>
  <si>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</si>
  <si>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</si>
  <si>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</si>
  <si>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</si>
  <si>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</si>
  <si>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</si>
  <si>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</si>
  <si>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</si>
  <si>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</si>
  <si>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</si>
  <si>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</si>
  <si>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</si>
  <si>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</si>
  <si>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</si>
  <si>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</si>
  <si>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</si>
  <si>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</si>
  <si>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</si>
  <si>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</si>
  <si>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</si>
  <si>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</si>
  <si>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</si>
  <si>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</si>
  <si>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</si>
  <si>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</si>
  <si>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</si>
  <si>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</si>
  <si>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</si>
  <si>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</si>
  <si>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</si>
  <si>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</si>
  <si>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</si>
  <si>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</si>
  <si>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</si>
  <si>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</si>
  <si>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</si>
  <si>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</si>
  <si>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</si>
  <si>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</si>
  <si>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</si>
  <si>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</si>
  <si>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</si>
  <si>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</si>
  <si>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</si>
  <si>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</si>
  <si>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</si>
  <si>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</si>
  <si>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</si>
  <si>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</si>
  <si>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</si>
  <si>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</si>
  <si>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</si>
  <si>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</si>
  <si>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</si>
  <si>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</si>
  <si>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</si>
  <si>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</si>
  <si>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</si>
  <si>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</si>
  <si>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</si>
  <si>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</si>
  <si>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</si>
  <si>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</si>
  <si>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</si>
  <si>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</si>
  <si>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</si>
  <si>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</si>
  <si>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</si>
  <si>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</si>
  <si>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</si>
  <si>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</si>
  <si>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</si>
  <si>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</si>
  <si>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</si>
  <si>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</si>
  <si>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</si>
  <si>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</si>
  <si>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</si>
  <si>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</si>
  <si>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</si>
  <si>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</si>
  <si>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</si>
  <si>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</si>
  <si>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</si>
  <si>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</si>
  <si>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</si>
  <si>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</si>
  <si>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</si>
  <si>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</si>
  <si>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</si>
  <si>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</si>
  <si>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</si>
  <si>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</si>
  <si>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</si>
  <si>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</si>
  <si>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</si>
  <si>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</si>
  <si>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</si>
  <si>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</si>
  <si>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</si>
  <si>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</si>
  <si>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</si>
  <si>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</si>
  <si>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</si>
  <si>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</si>
  <si>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</si>
  <si>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</si>
  <si>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</si>
  <si>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</si>
  <si>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</si>
  <si>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</si>
  <si>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</si>
  <si>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</si>
  <si>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</si>
  <si>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</si>
  <si>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</si>
  <si>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</si>
  <si>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</si>
  <si>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</si>
  <si>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</si>
  <si>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</si>
  <si>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</si>
  <si>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</si>
  <si>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</si>
  <si>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</si>
  <si>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</si>
  <si>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</si>
  <si>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</si>
  <si>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</si>
  <si>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</si>
  <si>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</si>
  <si>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</si>
  <si>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</si>
  <si>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</si>
  <si>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</si>
  <si>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</si>
  <si>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</si>
  <si>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</si>
  <si>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</si>
  <si>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</si>
  <si>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</si>
  <si>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</si>
  <si>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</si>
  <si>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</si>
  <si>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</si>
  <si>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</si>
  <si>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</si>
  <si>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</si>
  <si>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</si>
  <si>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</si>
  <si>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</si>
  <si>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</si>
  <si>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</si>
  <si>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</si>
  <si>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</si>
  <si>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</si>
  <si>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</si>
  <si>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</si>
  <si>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</si>
  <si>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</si>
  <si>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</si>
  <si>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</si>
  <si>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</si>
  <si>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</si>
  <si>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</si>
  <si>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</si>
  <si>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</si>
  <si>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</si>
  <si>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</si>
  <si>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</si>
  <si>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</si>
  <si>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</si>
  <si>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</si>
  <si>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</si>
  <si>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</si>
  <si>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</si>
  <si>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</si>
  <si>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</si>
  <si>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</si>
  <si>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</si>
  <si>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</si>
  <si>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</si>
  <si>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</si>
  <si>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</si>
  <si>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</si>
  <si>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</si>
  <si>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</si>
  <si>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</si>
  <si>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</si>
  <si>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</si>
  <si>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</si>
  <si>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</si>
  <si>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</si>
  <si>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</si>
  <si>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</si>
  <si>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</si>
  <si>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</si>
  <si>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</si>
  <si>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</si>
  <si>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</si>
  <si>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</si>
  <si>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</si>
  <si>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</si>
  <si>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</si>
  <si>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</si>
  <si>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</si>
  <si>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</si>
  <si>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</si>
  <si>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</si>
  <si>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</si>
  <si>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</si>
  <si>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</si>
  <si>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</si>
  <si>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</si>
  <si>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</si>
  <si>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</si>
  <si>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</si>
  <si>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</si>
  <si>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</si>
  <si>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</si>
  <si>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</si>
  <si>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</si>
  <si>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</si>
  <si>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</si>
  <si>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</si>
  <si>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</si>
  <si>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</si>
  <si>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</si>
  <si>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</si>
  <si>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</si>
  <si>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</si>
  <si>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</si>
  <si>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</si>
  <si>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</si>
  <si>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</si>
  <si>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</si>
  <si>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</si>
  <si>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</si>
  <si>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</si>
  <si>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</si>
  <si>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</si>
  <si>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</si>
  <si>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</si>
  <si>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</si>
  <si>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</si>
  <si>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</si>
  <si>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</si>
  <si>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</si>
  <si>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</si>
  <si>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</si>
  <si>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</si>
  <si>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</si>
  <si>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</si>
  <si>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</si>
  <si>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</si>
  <si>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</si>
  <si>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</si>
  <si>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</si>
  <si>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</si>
  <si>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</si>
  <si>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</si>
  <si>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</si>
  <si>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</si>
  <si>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</si>
  <si>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</si>
  <si>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</si>
  <si>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</si>
  <si>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</si>
  <si>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</si>
  <si>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</si>
  <si>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</si>
  <si>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</si>
  <si>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</si>
  <si>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</si>
  <si>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</si>
  <si>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</si>
  <si>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</si>
  <si>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</si>
  <si>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</si>
  <si>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</si>
  <si>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</si>
  <si>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</si>
  <si>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</si>
  <si>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</si>
  <si>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</si>
  <si>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</si>
  <si>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</si>
  <si>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</si>
  <si>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</si>
  <si>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</si>
  <si>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</si>
  <si>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</si>
  <si>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</si>
  <si>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</si>
  <si>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</si>
  <si>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</si>
  <si>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</si>
  <si>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</si>
  <si>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</si>
  <si>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</si>
  <si>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</si>
  <si>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</si>
  <si>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</si>
  <si>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</si>
  <si>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</si>
  <si>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</si>
  <si>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</si>
  <si>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</si>
  <si>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</si>
  <si>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</si>
  <si>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</si>
  <si>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</si>
  <si>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</si>
  <si>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</si>
  <si>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</si>
  <si>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</si>
  <si>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</si>
  <si>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</si>
  <si>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</si>
  <si>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</si>
  <si>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</si>
  <si>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</si>
  <si>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</si>
  <si>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</si>
  <si>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</si>
  <si>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</si>
  <si>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</si>
  <si>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</si>
  <si>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</si>
  <si>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</si>
  <si>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</si>
  <si>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</si>
  <si>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</si>
  <si>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</si>
  <si>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</si>
  <si>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</si>
  <si>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</si>
  <si>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</si>
  <si>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</si>
  <si>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</si>
  <si>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</si>
  <si>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</si>
  <si>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</si>
  <si>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</si>
  <si>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</si>
  <si>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</si>
  <si>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</si>
  <si>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</si>
  <si>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</si>
  <si>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</si>
  <si>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</si>
  <si>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</si>
  <si>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</si>
  <si>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</si>
  <si>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</si>
  <si>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</si>
  <si>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</si>
  <si>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</si>
  <si>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</si>
  <si>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</si>
  <si>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</si>
  <si>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</si>
  <si>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</si>
  <si>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</si>
  <si>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</si>
  <si>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</si>
  <si>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</si>
  <si>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</si>
  <si>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</si>
  <si>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</si>
  <si>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</si>
  <si>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</si>
  <si>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</si>
  <si>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</si>
  <si>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</si>
  <si>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</si>
  <si>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</si>
  <si>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</si>
  <si>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</si>
  <si>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</si>
  <si>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</si>
  <si>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</si>
  <si>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</si>
  <si>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</si>
  <si>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</si>
  <si>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</si>
  <si>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</si>
  <si>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</si>
  <si>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</si>
  <si>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</si>
  <si>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</si>
  <si>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</si>
  <si>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</si>
  <si>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</si>
  <si>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</si>
  <si>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</si>
  <si>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</si>
  <si>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</si>
  <si>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</si>
  <si>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</si>
  <si>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</si>
  <si>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</si>
  <si>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</si>
  <si>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</si>
  <si>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</si>
  <si>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</si>
  <si>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</si>
  <si>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</si>
  <si>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</si>
  <si>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</si>
  <si>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</si>
  <si>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</si>
  <si>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</si>
  <si>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</si>
  <si>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</si>
  <si>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</si>
  <si>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</si>
  <si>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</si>
  <si>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</si>
  <si>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</si>
  <si>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</si>
  <si>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</si>
  <si>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</si>
  <si>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</si>
  <si>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</si>
  <si>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</si>
  <si>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</si>
  <si>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</si>
  <si>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</si>
  <si>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</si>
  <si>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</si>
  <si>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</si>
  <si>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</si>
  <si>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</si>
  <si>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</si>
  <si>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</si>
  <si>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</si>
  <si>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</si>
  <si>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</si>
  <si>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</si>
  <si>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</si>
  <si>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</si>
  <si>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</si>
  <si>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</si>
  <si>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</si>
  <si>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</si>
  <si>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</si>
  <si>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</si>
  <si>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</si>
  <si>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</si>
  <si>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</si>
  <si>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</si>
  <si>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</si>
  <si>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</si>
  <si>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</si>
  <si>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</si>
  <si>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</si>
  <si>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</si>
  <si>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</si>
  <si>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</si>
  <si>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</si>
  <si>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</si>
  <si>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</si>
  <si>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</si>
  <si>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</si>
  <si>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</si>
  <si>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</si>
  <si>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</si>
  <si>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</si>
  <si>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</si>
  <si>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</si>
  <si>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</si>
  <si>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</si>
  <si>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</si>
  <si>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</si>
  <si>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</si>
  <si>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</si>
  <si>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</si>
  <si>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</si>
  <si>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</si>
  <si>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</si>
  <si>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</si>
  <si>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</si>
  <si>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</si>
  <si>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</si>
  <si>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</si>
  <si>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</si>
  <si>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</si>
  <si>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</si>
  <si>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</si>
  <si>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</si>
  <si>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</si>
  <si>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</si>
  <si>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</si>
  <si>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</si>
  <si>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</si>
  <si>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</si>
  <si>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</si>
  <si>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</si>
  <si>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</si>
  <si>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</si>
  <si>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</si>
  <si>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</si>
  <si>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</si>
  <si>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</si>
  <si>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</si>
  <si>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</si>
  <si>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</si>
  <si>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</si>
  <si>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</si>
  <si>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</si>
  <si>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</si>
  <si>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</si>
  <si>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</si>
  <si>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</si>
  <si>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</si>
  <si>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</si>
  <si>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</si>
  <si>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</si>
  <si>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</si>
  <si>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</si>
  <si>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</si>
  <si>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</si>
  <si>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</si>
  <si>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</si>
  <si>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</si>
  <si>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</si>
  <si>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</si>
  <si>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</si>
  <si>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</si>
  <si>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</si>
  <si>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</si>
  <si>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</si>
  <si>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</si>
  <si>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</si>
  <si>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</si>
  <si>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</si>
  <si>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</si>
  <si>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</si>
  <si>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</si>
  <si>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</si>
  <si>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</si>
  <si>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</si>
  <si>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</si>
  <si>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</si>
  <si>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</si>
  <si>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</si>
  <si>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</si>
  <si>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</si>
  <si>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</si>
  <si>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</si>
  <si>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</si>
  <si>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</si>
  <si>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</si>
  <si>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</si>
  <si>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</si>
  <si>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</si>
  <si>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</si>
  <si>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</si>
  <si>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</si>
  <si>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</si>
  <si>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</si>
  <si>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</si>
  <si>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</si>
  <si>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</si>
  <si>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</si>
  <si>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</si>
  <si>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</si>
  <si>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</si>
  <si>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</si>
  <si>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</si>
  <si>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</si>
  <si>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</si>
  <si>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</si>
  <si>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</si>
  <si>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</si>
  <si>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</si>
  <si>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</si>
  <si>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</si>
  <si>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</si>
  <si>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</si>
  <si>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</si>
  <si>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</si>
  <si>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</si>
  <si>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</si>
  <si>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</si>
  <si>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</si>
  <si>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</si>
  <si>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</si>
  <si>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</si>
  <si>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</si>
  <si>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</si>
  <si>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</si>
  <si>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</si>
  <si>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</si>
  <si>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</si>
  <si>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</si>
  <si>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</si>
  <si>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</si>
  <si>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</si>
  <si>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</si>
  <si>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</si>
  <si>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</si>
  <si>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</si>
  <si>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</si>
  <si>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</si>
  <si>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</si>
  <si>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</si>
  <si>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</si>
  <si>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</si>
  <si>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</si>
  <si>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</si>
  <si>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</si>
  <si>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</si>
  <si>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</si>
  <si>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</si>
  <si>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</si>
  <si>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</si>
  <si>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</si>
  <si>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</si>
  <si>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</si>
  <si>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</si>
  <si>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</si>
  <si>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</si>
  <si>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</si>
  <si>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</si>
  <si>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</si>
  <si>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</si>
  <si>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</si>
  <si>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</si>
  <si>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</si>
  <si>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</si>
  <si>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</si>
  <si>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</si>
  <si>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</si>
  <si>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</si>
  <si>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</si>
  <si>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</si>
  <si>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</si>
  <si>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</si>
  <si>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</si>
  <si>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</si>
  <si>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</si>
  <si>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</si>
  <si>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</si>
  <si>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</si>
  <si>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</si>
  <si>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</si>
  <si>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</si>
  <si>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</si>
  <si>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</si>
  <si>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</si>
  <si>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</si>
  <si>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</si>
  <si>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</si>
  <si>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</si>
  <si>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</si>
  <si>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</si>
  <si>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</si>
  <si>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</si>
  <si>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</si>
  <si>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</si>
  <si>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</si>
  <si>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</si>
  <si>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</si>
  <si>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</si>
  <si>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</si>
  <si>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</si>
  <si>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</si>
  <si>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</si>
  <si>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</si>
  <si>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</si>
  <si>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</si>
  <si>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</si>
  <si>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</si>
  <si>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</si>
  <si>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</si>
  <si>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</si>
  <si>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</si>
  <si>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</si>
  <si>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</si>
  <si>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</si>
  <si>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</si>
  <si>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</si>
  <si>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</si>
  <si>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</si>
  <si>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</si>
  <si>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</si>
  <si>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</si>
  <si>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</si>
  <si>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</si>
  <si>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</si>
  <si>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</si>
  <si>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</si>
  <si>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</si>
  <si>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</si>
  <si>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</si>
  <si>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</si>
  <si>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</si>
  <si>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</si>
  <si>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</si>
  <si>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</si>
  <si>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</si>
  <si>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</si>
  <si>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</si>
  <si>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</si>
  <si>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</si>
  <si>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</si>
  <si>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</si>
  <si>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</si>
  <si>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</si>
  <si>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</si>
  <si>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</si>
  <si>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</si>
  <si>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</si>
  <si>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</si>
  <si>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</si>
  <si>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</si>
  <si>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</si>
  <si>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</si>
  <si>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</si>
  <si>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</si>
  <si>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</si>
  <si>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</si>
  <si>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</si>
  <si>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</si>
  <si>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</si>
  <si>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</si>
  <si>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</si>
  <si>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</si>
  <si>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</si>
  <si>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</si>
  <si>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</si>
  <si>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</si>
  <si>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</si>
  <si>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</si>
  <si>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</si>
  <si>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</si>
  <si>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</si>
  <si>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</si>
  <si>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</si>
  <si>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</si>
  <si>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</si>
  <si>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</si>
  <si>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</si>
  <si>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</si>
  <si>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</si>
  <si>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</si>
  <si>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</si>
  <si>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</si>
  <si>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</si>
  <si>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</si>
  <si>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</si>
  <si>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</si>
  <si>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</si>
  <si>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</si>
  <si>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</si>
  <si>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</si>
  <si>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</si>
  <si>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</si>
  <si>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</si>
  <si>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</si>
  <si>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</si>
  <si>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</si>
  <si>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</si>
  <si>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</si>
  <si>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</si>
  <si>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</si>
  <si>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</si>
  <si>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</si>
  <si>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</si>
  <si>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</si>
  <si>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</si>
  <si>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</si>
  <si>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</si>
  <si>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</si>
  <si>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</si>
  <si>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</si>
  <si>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</si>
  <si>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</si>
  <si>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</si>
  <si>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</si>
  <si>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</si>
  <si>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</si>
  <si>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</si>
  <si>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</si>
  <si>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</si>
  <si>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</si>
  <si>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</si>
  <si>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</si>
  <si>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</si>
  <si>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</si>
  <si>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</si>
  <si>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</si>
  <si>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</si>
  <si>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</si>
  <si>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</si>
  <si>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</si>
  <si>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</si>
  <si>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</si>
  <si>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</si>
  <si>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</si>
  <si>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</si>
  <si>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</si>
  <si>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</si>
  <si>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</si>
  <si>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</si>
  <si>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</si>
  <si>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</si>
  <si>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</si>
  <si>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</si>
  <si>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</si>
  <si>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</si>
  <si>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</si>
  <si>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</si>
  <si>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</si>
  <si>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</si>
  <si>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</si>
  <si>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</si>
  <si>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</si>
  <si>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</si>
  <si>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</si>
  <si>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</si>
  <si>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</si>
  <si>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</si>
  <si>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</si>
  <si>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</si>
  <si>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</si>
  <si>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</si>
  <si>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</si>
  <si>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</si>
  <si>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</si>
  <si>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</si>
  <si>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</si>
  <si>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</si>
  <si>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</si>
  <si>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</si>
  <si>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</si>
  <si>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</si>
  <si>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</si>
  <si>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</si>
  <si>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</si>
  <si>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</si>
  <si>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</si>
  <si>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</si>
  <si>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</si>
  <si>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</si>
  <si>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</si>
  <si>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</si>
  <si>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</si>
  <si>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</si>
  <si>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</si>
  <si>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</si>
  <si>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</si>
  <si>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</si>
  <si>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</si>
  <si>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</si>
  <si>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</si>
  <si>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</si>
  <si>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</si>
  <si>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</si>
  <si>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</si>
  <si>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</si>
  <si>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</si>
  <si>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</si>
  <si>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</si>
  <si>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</si>
  <si>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</si>
  <si>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</si>
  <si>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</si>
  <si>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</si>
  <si>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</si>
  <si>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</si>
  <si>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</si>
  <si>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</si>
  <si>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</si>
  <si>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</si>
  <si>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</si>
  <si>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</si>
  <si>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</si>
  <si>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</si>
  <si>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</si>
  <si>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</si>
  <si>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</si>
  <si>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</si>
  <si>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</si>
  <si>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</si>
  <si>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</si>
  <si>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</si>
  <si>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</si>
  <si>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</si>
  <si>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</si>
  <si>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</si>
  <si>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</si>
  <si>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</si>
  <si>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</si>
  <si>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</si>
  <si>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</si>
  <si>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</si>
  <si>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</si>
  <si>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</si>
  <si>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</si>
  <si>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</si>
  <si>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</si>
  <si>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</si>
  <si>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</si>
  <si>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</si>
  <si>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</si>
  <si>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</si>
  <si>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</si>
  <si>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</si>
  <si>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</si>
  <si>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</si>
  <si>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</si>
  <si>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</si>
  <si>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</si>
  <si>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</si>
  <si>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</si>
  <si>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</si>
  <si>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</si>
  <si>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</si>
  <si>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</si>
  <si>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</si>
  <si>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</si>
  <si>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</si>
  <si>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</si>
  <si>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</si>
  <si>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</si>
  <si>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</si>
  <si>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</si>
  <si>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</si>
  <si>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</si>
  <si>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</si>
  <si>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</si>
  <si>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</si>
  <si>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</si>
  <si>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</si>
  <si>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</si>
  <si>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</si>
  <si>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</si>
  <si>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</si>
  <si>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</si>
  <si>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</si>
  <si>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</si>
  <si>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</si>
  <si>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</si>
  <si>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</si>
  <si>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</si>
  <si>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</si>
  <si>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</si>
  <si>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</si>
  <si>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</si>
  <si>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</si>
  <si>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</si>
  <si>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</si>
  <si>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</si>
  <si>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</si>
  <si>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</si>
  <si>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</si>
  <si>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</si>
  <si>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</si>
  <si>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</si>
  <si>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</si>
  <si>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</si>
  <si>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</si>
  <si>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</si>
  <si>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</si>
  <si>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</si>
  <si>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</si>
  <si>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</si>
  <si>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</si>
  <si>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</si>
  <si>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</si>
  <si>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</si>
  <si>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</si>
  <si>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</si>
  <si>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</si>
  <si>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</si>
  <si>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</si>
  <si>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</si>
  <si>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</si>
  <si>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</si>
  <si>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</si>
  <si>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</si>
  <si>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</si>
  <si>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</si>
  <si>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</si>
  <si>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</si>
  <si>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</si>
  <si>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</si>
  <si>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</si>
  <si>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</si>
  <si>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</si>
  <si>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</si>
  <si>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</si>
  <si>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</si>
  <si>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</si>
  <si>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</si>
  <si>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</si>
  <si>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</si>
  <si>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</si>
  <si>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</si>
  <si>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</si>
  <si>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</si>
  <si>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</si>
  <si>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</si>
  <si>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</si>
  <si>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</si>
  <si>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</si>
  <si>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</si>
  <si>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</si>
  <si>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</si>
  <si>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</si>
  <si>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</si>
  <si>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</si>
  <si>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</si>
  <si>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</si>
  <si>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</si>
  <si>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</si>
  <si>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</si>
  <si>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</si>
  <si>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</si>
  <si>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</si>
  <si>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</si>
  <si>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</si>
  <si>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</si>
  <si>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</si>
  <si>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</si>
  <si>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</si>
  <si>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</si>
  <si>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</si>
  <si>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</si>
  <si>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</si>
  <si>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</si>
  <si>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</si>
  <si>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</si>
  <si>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</si>
  <si>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</si>
  <si>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</si>
  <si>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</si>
  <si>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</si>
  <si>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</si>
  <si>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</si>
  <si>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</si>
  <si>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</si>
  <si>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</si>
  <si>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</si>
  <si>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</si>
  <si>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</si>
  <si>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</si>
  <si>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</si>
  <si>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</si>
  <si>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</si>
  <si>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</si>
  <si>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</si>
  <si>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</si>
  <si>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</si>
  <si>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</si>
  <si>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</si>
  <si>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</si>
  <si>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</si>
  <si>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</si>
  <si>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</si>
  <si>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</si>
  <si>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</si>
  <si>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</si>
  <si>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</si>
  <si>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</si>
  <si>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</si>
  <si>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</si>
  <si>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</si>
  <si>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</si>
  <si>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</si>
  <si>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</si>
  <si>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</si>
  <si>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</si>
  <si>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</si>
  <si>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</si>
  <si>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</si>
  <si>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</si>
  <si>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</si>
  <si>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</si>
  <si>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</si>
  <si>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</si>
  <si>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</si>
  <si>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</si>
  <si>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</si>
  <si>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</si>
  <si>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</si>
  <si>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</si>
  <si>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</si>
  <si>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</si>
  <si>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</si>
  <si>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</si>
  <si>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</si>
  <si>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</si>
  <si>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</si>
  <si>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</si>
  <si>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</si>
  <si>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</si>
  <si>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</si>
  <si>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</si>
  <si>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</si>
  <si>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</si>
  <si>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</si>
  <si>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</si>
  <si>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</si>
  <si>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</si>
  <si>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</si>
  <si>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</si>
  <si>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</si>
  <si>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</si>
  <si>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</si>
  <si>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</si>
  <si>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</si>
  <si>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</si>
  <si>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</si>
  <si>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</si>
  <si>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</si>
  <si>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</si>
  <si>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</si>
  <si>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</si>
  <si>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</si>
  <si>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</si>
  <si>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</si>
  <si>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</si>
  <si>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</si>
  <si>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</si>
  <si>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</si>
  <si>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</si>
  <si>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</si>
  <si>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</si>
  <si>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</si>
  <si>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</si>
  <si>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</si>
  <si>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</si>
  <si>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</si>
  <si>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</si>
  <si>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</si>
  <si>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</si>
  <si>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</si>
  <si>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</si>
  <si>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</si>
  <si>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</si>
  <si>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</si>
  <si>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</si>
  <si>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</si>
  <si>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</si>
  <si>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</si>
  <si>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</si>
  <si>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</si>
  <si>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</si>
  <si>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</si>
  <si>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</si>
  <si>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</si>
  <si>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</si>
  <si>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</si>
  <si>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</si>
  <si>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</si>
  <si>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</si>
  <si>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</si>
  <si>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</si>
  <si>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</si>
  <si>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</si>
  <si>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</si>
  <si>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</si>
  <si>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</si>
  <si>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</si>
  <si>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</si>
  <si>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</si>
  <si>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</si>
  <si>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</si>
  <si>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</si>
  <si>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</si>
  <si>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</si>
  <si>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</si>
  <si>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</si>
  <si>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</si>
  <si>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</si>
  <si>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</si>
  <si>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</si>
  <si>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</si>
  <si>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</si>
  <si>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</si>
  <si>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</si>
  <si>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</si>
  <si>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</si>
  <si>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</si>
  <si>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</si>
  <si>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</si>
  <si>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</si>
  <si>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</si>
  <si>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</si>
  <si>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</si>
  <si>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</si>
  <si>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</si>
  <si>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</si>
  <si>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</si>
  <si>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</si>
  <si>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</si>
  <si>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</si>
  <si>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</si>
  <si>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</si>
  <si>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</si>
  <si>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</si>
  <si>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</si>
  <si>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</si>
  <si>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</si>
  <si>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</si>
  <si>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</si>
  <si>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</si>
  <si>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</si>
  <si>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</si>
  <si>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</si>
  <si>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</si>
  <si>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</si>
  <si>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</si>
  <si>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</si>
  <si>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</si>
  <si>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</si>
  <si>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</si>
  <si>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</si>
  <si>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</si>
  <si>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</si>
  <si>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</si>
  <si>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</si>
  <si>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</si>
  <si>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</si>
  <si>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</si>
  <si>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</si>
  <si>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</si>
  <si>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</si>
  <si>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</si>
  <si>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</si>
  <si>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</si>
  <si>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</si>
  <si>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</si>
  <si>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</si>
  <si>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</si>
  <si>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</si>
  <si>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</si>
  <si>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</si>
  <si>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</si>
  <si>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</si>
  <si>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</si>
  <si>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</si>
  <si>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</si>
  <si>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</si>
  <si>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</si>
  <si>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</si>
  <si>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</si>
  <si>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</si>
  <si>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</si>
  <si>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</si>
  <si>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</si>
  <si>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</si>
  <si>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</si>
  <si>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</si>
  <si>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</si>
  <si>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</si>
  <si>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</si>
  <si>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</si>
  <si>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</si>
  <si>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</si>
  <si>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</si>
  <si>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</si>
  <si>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</si>
  <si>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</si>
  <si>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</si>
  <si>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</si>
  <si>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</si>
  <si>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</si>
  <si>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</si>
  <si>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</si>
  <si>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</si>
  <si>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</si>
  <si>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</si>
  <si>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</si>
  <si>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</si>
  <si>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</si>
  <si>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</si>
  <si>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</si>
  <si>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</si>
  <si>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</si>
  <si>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</si>
  <si>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</si>
  <si>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</si>
  <si>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</si>
  <si>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</si>
  <si>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</si>
  <si>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</si>
  <si>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</si>
  <si>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</si>
  <si>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</si>
  <si>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</si>
  <si>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</si>
  <si>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</si>
  <si>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</si>
  <si>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</si>
  <si>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</si>
  <si>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</si>
  <si>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</si>
  <si>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</si>
  <si>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</si>
  <si>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</si>
  <si>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</si>
  <si>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</si>
  <si>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</si>
  <si>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</si>
  <si>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</si>
  <si>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</si>
  <si>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</si>
  <si>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</si>
  <si>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</si>
  <si>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</si>
  <si>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</si>
  <si>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</si>
  <si>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</si>
  <si>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</si>
  <si>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</si>
  <si>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</si>
  <si>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</si>
  <si>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</si>
  <si>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</si>
  <si>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</si>
  <si>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</si>
  <si>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</si>
  <si>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</si>
  <si>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</si>
  <si>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</si>
  <si>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</si>
  <si>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</si>
  <si>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</si>
  <si>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</si>
  <si>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</si>
  <si>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</si>
  <si>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</si>
  <si>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</si>
  <si>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</si>
  <si>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</si>
  <si>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</si>
  <si>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</si>
  <si>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</si>
  <si>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</si>
  <si>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</si>
  <si>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</si>
  <si>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</si>
  <si>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</si>
  <si>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</si>
  <si>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</si>
  <si>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</si>
  <si>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</si>
  <si>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</si>
  <si>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</si>
  <si>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</si>
  <si>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</si>
  <si>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</si>
  <si>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</si>
  <si>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</si>
  <si>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</si>
  <si>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</si>
  <si>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</si>
  <si>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</si>
  <si>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</si>
  <si>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</si>
  <si>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</si>
  <si>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</si>
  <si>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</si>
  <si>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</si>
  <si>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</si>
  <si>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</si>
  <si>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</si>
  <si>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</si>
  <si>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</si>
  <si>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</si>
  <si>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</si>
  <si>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</si>
  <si>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</si>
  <si>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</si>
  <si>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</si>
  <si>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</si>
  <si>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</si>
  <si>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</si>
  <si>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</si>
  <si>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</si>
  <si>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</si>
  <si>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</si>
  <si>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</si>
  <si>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</si>
  <si>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</si>
  <si>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</si>
  <si>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</si>
  <si>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</si>
  <si>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</si>
  <si>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</si>
  <si>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</si>
  <si>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</si>
  <si>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</si>
  <si>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</si>
  <si>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</si>
  <si>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</si>
  <si>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</si>
  <si>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</si>
  <si>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</si>
  <si>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</si>
  <si>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</si>
  <si>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</si>
  <si>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</si>
  <si>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</si>
  <si>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</si>
  <si>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</si>
  <si>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</si>
  <si>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</si>
  <si>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</si>
  <si>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</si>
  <si>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</si>
  <si>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</si>
  <si>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</si>
  <si>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</si>
  <si>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</si>
  <si>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</si>
  <si>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</si>
  <si>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</si>
  <si>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</si>
  <si>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</si>
  <si>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</si>
  <si>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</si>
  <si>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</si>
  <si>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</si>
  <si>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</si>
  <si>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</si>
  <si>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</si>
  <si>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</si>
  <si>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</si>
  <si>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</si>
  <si>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</si>
  <si>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</si>
  <si>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</si>
  <si>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</si>
  <si>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</si>
  <si>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</si>
  <si>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</si>
  <si>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</si>
  <si>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</si>
  <si>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</si>
  <si>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</si>
  <si>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</si>
  <si>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</si>
  <si>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</si>
  <si>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</si>
  <si>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</si>
  <si>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</si>
  <si>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</si>
  <si>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</si>
  <si>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</si>
  <si>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</si>
  <si>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</si>
  <si>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</si>
  <si>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</si>
  <si>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</si>
  <si>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</si>
  <si>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</si>
  <si>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</si>
  <si>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</si>
  <si>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</si>
  <si>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</si>
  <si>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</si>
  <si>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</si>
  <si>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</si>
  <si>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</si>
  <si>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</si>
  <si>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</si>
  <si>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</si>
  <si>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</si>
  <si>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</si>
  <si>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</si>
  <si>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</si>
  <si>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</si>
  <si>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</si>
  <si>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</si>
  <si>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</si>
  <si>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</si>
  <si>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</si>
  <si>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</si>
  <si>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</si>
  <si>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</si>
  <si>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</si>
  <si>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</si>
  <si>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</si>
  <si>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</si>
  <si>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</si>
  <si>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</si>
  <si>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</si>
  <si>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</si>
  <si>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</si>
  <si>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</si>
  <si>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</si>
  <si>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</si>
  <si>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</si>
  <si>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</si>
  <si>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</si>
  <si>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</si>
  <si>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</si>
  <si>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</si>
  <si>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</si>
  <si>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</si>
  <si>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</si>
  <si>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</si>
  <si>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</si>
  <si>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</si>
  <si>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</si>
  <si>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</si>
  <si>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</si>
  <si>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</si>
  <si>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</si>
  <si>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</si>
  <si>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</si>
  <si>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</si>
  <si>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</si>
  <si>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</si>
  <si>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</si>
  <si>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</si>
  <si>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</si>
  <si>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</si>
  <si>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</si>
  <si>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</si>
  <si>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</si>
  <si>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</si>
  <si>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</si>
  <si>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</si>
  <si>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</si>
  <si>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</si>
  <si>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</si>
  <si>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</si>
  <si>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</si>
  <si>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</si>
  <si>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</si>
  <si>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</si>
  <si>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</si>
  <si>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</si>
  <si>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</si>
  <si>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</si>
  <si>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</si>
  <si>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</si>
  <si>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</si>
  <si>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</si>
  <si>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</si>
  <si>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</si>
  <si>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</si>
  <si>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</si>
  <si>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</si>
  <si>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</si>
  <si>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</si>
  <si>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</si>
  <si>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</si>
  <si>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</si>
  <si>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</si>
  <si>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</si>
  <si>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</si>
  <si>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</si>
  <si>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</si>
  <si>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</si>
  <si>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</si>
  <si>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</si>
  <si>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</si>
  <si>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</si>
  <si>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</si>
  <si>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</si>
  <si>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</si>
  <si>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</si>
  <si>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</si>
  <si>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</si>
  <si>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</si>
  <si>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</si>
  <si>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</si>
  <si>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</si>
  <si>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</si>
  <si>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</si>
  <si>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</si>
  <si>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</si>
  <si>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</si>
  <si>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</si>
  <si>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</si>
  <si>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</si>
  <si>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</si>
  <si>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</si>
  <si>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</si>
  <si>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</si>
  <si>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</si>
  <si>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</si>
  <si>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</si>
  <si>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</si>
  <si>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</si>
  <si>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</si>
  <si>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</si>
  <si>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</si>
  <si>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</si>
  <si>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</si>
  <si>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</si>
  <si>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</si>
  <si>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</si>
  <si>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</si>
  <si>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</si>
  <si>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</si>
  <si>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</si>
  <si>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</si>
  <si>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</si>
  <si>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</si>
  <si>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</si>
  <si>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</si>
  <si>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</si>
  <si>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</si>
  <si>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</si>
  <si>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</si>
  <si>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</si>
  <si>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</si>
  <si>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</si>
  <si>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</si>
  <si>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</si>
  <si>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</si>
  <si>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</si>
  <si>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</si>
  <si>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</si>
  <si>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</si>
  <si>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</si>
  <si>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</si>
  <si>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</si>
  <si>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</si>
  <si>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</si>
  <si>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</si>
  <si>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</si>
  <si>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</si>
  <si>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</si>
  <si>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</si>
  <si>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</si>
  <si>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</si>
  <si>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</si>
  <si>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</si>
  <si>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</si>
  <si>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</si>
  <si>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</si>
  <si>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</si>
  <si>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</si>
  <si>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</si>
  <si>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</si>
  <si>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</si>
  <si>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</si>
  <si>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</si>
  <si>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</si>
  <si>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</si>
  <si>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</si>
  <si>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</si>
  <si>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</si>
  <si>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</si>
  <si>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</si>
  <si>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</si>
  <si>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</si>
  <si>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</si>
  <si>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</si>
  <si>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</si>
  <si>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</si>
  <si>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</si>
  <si>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</si>
  <si>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</si>
  <si>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</si>
  <si>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</si>
  <si>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</si>
  <si>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</si>
  <si>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</si>
  <si>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</si>
  <si>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</si>
  <si>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</si>
  <si>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</si>
  <si>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</si>
  <si>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</si>
  <si>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</si>
  <si>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</si>
  <si>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</si>
  <si>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</si>
  <si>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</si>
  <si>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</si>
  <si>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</si>
  <si>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</si>
  <si>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</si>
  <si>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</si>
  <si>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</si>
  <si>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</si>
  <si>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</si>
  <si>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</si>
  <si>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</si>
  <si>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</si>
  <si>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</si>
  <si>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</si>
  <si>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</si>
  <si>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</si>
  <si>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</si>
  <si>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</si>
  <si>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</si>
  <si>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</si>
  <si>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</si>
  <si>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</si>
  <si>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</si>
  <si>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</si>
  <si>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</si>
  <si>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</si>
  <si>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</si>
  <si>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</si>
  <si>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</si>
  <si>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</si>
  <si>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</si>
  <si>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</si>
  <si>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</si>
  <si>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</si>
  <si>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</si>
  <si>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</si>
  <si>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</si>
  <si>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</si>
  <si>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</si>
  <si>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</si>
  <si>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</si>
  <si>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</si>
  <si>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</si>
  <si>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</si>
  <si>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</si>
  <si>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</si>
  <si>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</si>
  <si>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</si>
  <si>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</si>
  <si>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</si>
  <si>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</si>
  <si>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</si>
  <si>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</si>
  <si>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</si>
  <si>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</si>
  <si>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</si>
  <si>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</si>
  <si>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</si>
  <si>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</si>
  <si>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</si>
  <si>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</si>
  <si>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</si>
  <si>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</si>
  <si>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</si>
  <si>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</si>
  <si>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</si>
  <si>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</si>
  <si>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</si>
  <si>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</si>
  <si>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</si>
  <si>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</si>
  <si>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</si>
  <si>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</si>
  <si>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</si>
  <si>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</si>
  <si>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</si>
  <si>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</si>
  <si>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</si>
  <si>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</si>
  <si>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</si>
  <si>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</si>
  <si>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</si>
  <si>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</si>
  <si>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</si>
  <si>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</si>
  <si>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</si>
  <si>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</si>
  <si>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</si>
  <si>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</si>
  <si>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</si>
  <si>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</si>
  <si>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</si>
  <si>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</si>
  <si>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</si>
  <si>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</si>
  <si>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</si>
  <si>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</si>
  <si>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</si>
  <si>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</si>
  <si>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</si>
  <si>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</si>
  <si>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</si>
  <si>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</si>
  <si>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</si>
  <si>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</si>
  <si>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</si>
  <si>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</si>
  <si>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</si>
  <si>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</si>
  <si>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</si>
  <si>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</si>
  <si>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</si>
  <si>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</si>
  <si>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</si>
  <si>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</si>
  <si>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</si>
  <si>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</si>
  <si>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</si>
  <si>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</si>
  <si>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</si>
  <si>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</si>
  <si>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</si>
  <si>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</si>
  <si>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</si>
  <si>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</si>
  <si>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</si>
  <si>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</si>
  <si>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</si>
  <si>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</si>
  <si>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</si>
  <si>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</si>
  <si>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</si>
  <si>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</si>
  <si>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</si>
  <si>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</si>
  <si>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</si>
  <si>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</si>
  <si>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</si>
  <si>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</si>
  <si>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</si>
  <si>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</si>
  <si>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</si>
  <si>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</si>
  <si>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</si>
  <si>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</si>
  <si>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</si>
  <si>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</si>
  <si>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</si>
  <si>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</si>
  <si>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</si>
  <si>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</si>
  <si>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</si>
  <si>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</si>
  <si>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</si>
  <si>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</si>
  <si>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</si>
  <si>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</si>
  <si>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</si>
  <si>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</si>
  <si>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</si>
  <si>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</si>
  <si>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</si>
  <si>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</si>
  <si>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</si>
  <si>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</si>
  <si>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</si>
  <si>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</si>
  <si>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</si>
  <si>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</si>
  <si>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</si>
  <si>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</si>
  <si>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</si>
  <si>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</si>
  <si>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</si>
  <si>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</si>
  <si>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</si>
  <si>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</si>
  <si>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</si>
  <si>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</si>
  <si>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</si>
  <si>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</si>
  <si>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</si>
  <si>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</si>
  <si>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</si>
  <si>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</si>
  <si>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</si>
  <si>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</si>
  <si>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</si>
  <si>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</si>
  <si>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</si>
  <si>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</si>
  <si>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</si>
  <si>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</si>
  <si>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</si>
  <si>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</si>
  <si>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</si>
  <si>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</si>
  <si>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</si>
  <si>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</si>
  <si>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</si>
  <si>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</si>
  <si>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</si>
  <si>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</si>
  <si>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</si>
  <si>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</si>
  <si>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</si>
  <si>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</si>
  <si>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</si>
  <si>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</si>
  <si>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</si>
  <si>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</si>
  <si>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</si>
  <si>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</si>
  <si>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</si>
  <si>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</si>
  <si>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</si>
  <si>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</si>
  <si>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</si>
  <si>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</si>
  <si>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</si>
  <si>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</si>
  <si>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</si>
  <si>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</si>
  <si>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</si>
  <si>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</si>
  <si>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</si>
  <si>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</si>
  <si>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</si>
  <si>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</si>
  <si>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</si>
  <si>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</si>
  <si>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</si>
  <si>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</si>
  <si>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</si>
  <si>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</si>
  <si>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</si>
  <si>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</si>
  <si>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</si>
  <si>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</si>
  <si>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</si>
  <si>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</si>
  <si>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</si>
  <si>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</si>
  <si>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</si>
  <si>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</si>
  <si>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</si>
  <si>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</si>
  <si>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</si>
  <si>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</si>
  <si>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</si>
  <si>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</si>
  <si>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</si>
  <si>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</si>
  <si>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</si>
  <si>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</si>
  <si>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</si>
  <si>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</si>
  <si>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</si>
  <si>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</si>
  <si>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</si>
  <si>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</si>
  <si>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</si>
  <si>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</si>
  <si>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</si>
  <si>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</si>
  <si>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</si>
  <si>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</si>
  <si>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</si>
  <si>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</si>
  <si>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</si>
  <si>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</si>
  <si>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</si>
  <si>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</si>
  <si>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</si>
  <si>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</si>
  <si>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</si>
  <si>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</si>
  <si>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</si>
  <si>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</si>
  <si>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</si>
  <si>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</si>
  <si>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</si>
  <si>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</si>
  <si>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</si>
  <si>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</si>
  <si>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</si>
  <si>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</si>
  <si>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</si>
  <si>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</si>
  <si>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</si>
  <si>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</si>
  <si>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</si>
  <si>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</si>
  <si>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</si>
  <si>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</si>
  <si>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</si>
  <si>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</si>
  <si>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</si>
  <si>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</si>
  <si>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</si>
  <si>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</si>
  <si>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</si>
  <si>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</si>
  <si>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</si>
  <si>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</si>
  <si>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</si>
  <si>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</si>
  <si>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</si>
  <si>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</si>
  <si>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</si>
  <si>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</si>
  <si>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</si>
  <si>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</si>
  <si>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</si>
  <si>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</si>
  <si>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</si>
  <si>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</si>
  <si>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</si>
  <si>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</si>
  <si>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</si>
  <si>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</si>
  <si>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</si>
  <si>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</si>
  <si>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</si>
  <si>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</si>
  <si>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</si>
  <si>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</si>
  <si>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</si>
  <si>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</si>
  <si>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</si>
  <si>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</si>
  <si>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</si>
  <si>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</si>
  <si>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</si>
  <si>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</si>
  <si>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</si>
  <si>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</si>
  <si>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</si>
  <si>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</si>
  <si>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</si>
  <si>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</si>
  <si>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</si>
  <si>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</si>
  <si>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</si>
  <si>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</si>
  <si>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</si>
  <si>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</si>
  <si>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</si>
  <si>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</si>
  <si>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</si>
  <si>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</si>
  <si>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</si>
  <si>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</si>
  <si>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</si>
  <si>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</si>
  <si>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</si>
  <si>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</si>
  <si>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</si>
  <si>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</si>
  <si>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</si>
  <si>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</si>
  <si>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</si>
  <si>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</si>
  <si>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</si>
  <si>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</si>
  <si>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</si>
  <si>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</si>
  <si>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</si>
  <si>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</si>
  <si>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</si>
  <si>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</si>
  <si>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</si>
  <si>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</si>
  <si>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</si>
  <si>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</si>
  <si>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</si>
  <si>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</si>
  <si>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</si>
  <si>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</si>
  <si>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</si>
  <si>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</si>
  <si>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</si>
  <si>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</si>
  <si>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</si>
  <si>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</si>
  <si>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</si>
  <si>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</si>
  <si>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</si>
  <si>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</si>
  <si>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</si>
  <si>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</si>
  <si>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</si>
  <si>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</si>
  <si>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</si>
  <si>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</si>
  <si>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</si>
  <si>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</si>
  <si>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</si>
  <si>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</si>
  <si>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</si>
  <si>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</si>
  <si>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</si>
  <si>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</si>
  <si>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</si>
  <si>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</si>
  <si>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</si>
  <si>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</si>
  <si>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</si>
  <si>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</si>
  <si>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</si>
  <si>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</si>
  <si>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</si>
  <si>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</si>
  <si>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</si>
  <si>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</si>
  <si>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</si>
  <si>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</si>
  <si>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</si>
  <si>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</si>
  <si>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</si>
  <si>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</si>
  <si>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</si>
  <si>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</si>
  <si>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</si>
  <si>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</si>
  <si>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</si>
  <si>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</si>
  <si>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</si>
  <si>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</si>
  <si>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</si>
  <si>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</si>
  <si>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</si>
  <si>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</si>
  <si>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</si>
  <si>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</si>
  <si>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</si>
  <si>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</si>
  <si>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</si>
  <si>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</si>
  <si>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</si>
  <si>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</si>
  <si>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</si>
  <si>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</si>
  <si>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</si>
  <si>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</si>
  <si>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</si>
  <si>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</si>
  <si>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</si>
  <si>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</si>
  <si>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</si>
  <si>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</si>
  <si>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</si>
  <si>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</si>
  <si>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</si>
  <si>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</si>
  <si>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</si>
  <si>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</si>
  <si>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</si>
  <si>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</si>
  <si>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</si>
  <si>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</si>
  <si>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</si>
  <si>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</si>
  <si>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</si>
  <si>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</si>
  <si>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</si>
  <si>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</si>
  <si>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</si>
  <si>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</si>
  <si>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</si>
  <si>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</si>
  <si>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</si>
  <si>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</si>
  <si>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</si>
  <si>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</si>
  <si>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</si>
  <si>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</si>
  <si>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</si>
  <si>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</si>
  <si>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</si>
  <si>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</si>
  <si>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</si>
  <si>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</si>
  <si>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</si>
  <si>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</si>
  <si>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</si>
  <si>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</si>
  <si>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</si>
  <si>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</si>
  <si>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</si>
  <si>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</si>
  <si>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</si>
  <si>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</si>
  <si>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</si>
  <si>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</si>
  <si>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</si>
  <si>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</si>
  <si>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</si>
  <si>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</si>
  <si>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</si>
  <si>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</si>
  <si>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</si>
  <si>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</si>
  <si>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</si>
  <si>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</si>
  <si>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</si>
  <si>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</si>
  <si>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</si>
  <si>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</si>
  <si>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</si>
  <si>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</si>
  <si>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</si>
  <si>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</si>
  <si>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</si>
  <si>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</si>
  <si>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</si>
  <si>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</si>
  <si>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</si>
  <si>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</si>
  <si>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</si>
  <si>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</si>
  <si>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</si>
  <si>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</si>
  <si>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</si>
  <si>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</si>
  <si>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</si>
  <si>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</si>
  <si>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</si>
  <si>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</si>
  <si>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</si>
  <si>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</si>
  <si>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</si>
  <si>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</si>
  <si>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</si>
  <si>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</si>
  <si>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</si>
  <si>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</si>
  <si>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</si>
  <si>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</si>
  <si>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</si>
  <si>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</si>
  <si>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</si>
  <si>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</si>
  <si>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</si>
  <si>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</si>
  <si>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</si>
  <si>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</si>
  <si>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</si>
  <si>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</si>
  <si>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</si>
  <si>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</si>
  <si>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</si>
  <si>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</si>
  <si>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</si>
  <si>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</si>
  <si>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</si>
  <si>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</si>
  <si>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</si>
  <si>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</si>
  <si>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</si>
  <si>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</si>
  <si>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</si>
  <si>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</si>
  <si>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</si>
  <si>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</si>
  <si>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</si>
  <si>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</si>
  <si>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</si>
  <si>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</si>
  <si>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</si>
  <si>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</si>
  <si>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</si>
  <si>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</si>
  <si>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</si>
  <si>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</si>
  <si>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</si>
  <si>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</si>
  <si>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</si>
  <si>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</si>
  <si>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</si>
  <si>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</si>
  <si>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</si>
  <si>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</si>
  <si>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</si>
  <si>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</si>
  <si>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</si>
  <si>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</si>
  <si>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</si>
  <si>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</si>
  <si>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</si>
  <si>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</si>
  <si>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</si>
  <si>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</si>
  <si>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</si>
  <si>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</si>
  <si>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</si>
  <si>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</si>
  <si>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</si>
  <si>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</si>
  <si>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</si>
  <si>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</si>
  <si>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</si>
  <si>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</si>
  <si>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</si>
  <si>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</si>
  <si>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</si>
  <si>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</si>
  <si>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</si>
  <si>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</si>
  <si>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</si>
  <si>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</si>
  <si>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</si>
  <si>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</si>
  <si>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</si>
  <si>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</si>
  <si>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</si>
  <si>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</si>
  <si>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</si>
  <si>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</si>
  <si>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</si>
  <si>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</si>
  <si>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</si>
  <si>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</si>
  <si>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</si>
  <si>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</si>
  <si>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</si>
  <si>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</si>
  <si>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</si>
  <si>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</si>
  <si>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</si>
  <si>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</si>
  <si>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</si>
  <si>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</si>
  <si>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</si>
  <si>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</si>
  <si>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</si>
  <si>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</si>
  <si>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</si>
  <si>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</si>
  <si>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</si>
  <si>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</si>
  <si>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</si>
  <si>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</si>
  <si>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</si>
  <si>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</si>
  <si>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</si>
  <si>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</si>
  <si>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</si>
  <si>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</si>
  <si>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</si>
  <si>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</si>
  <si>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</si>
  <si>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</si>
  <si>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</si>
  <si>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</si>
  <si>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</si>
  <si>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</si>
  <si>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</si>
  <si>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</si>
  <si>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</si>
  <si>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</si>
  <si>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</si>
  <si>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</si>
  <si>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</si>
  <si>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</si>
  <si>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</si>
  <si>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</si>
  <si>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</si>
  <si>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</si>
  <si>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</si>
  <si>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</si>
  <si>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</si>
  <si>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</si>
  <si>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</si>
  <si>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</si>
  <si>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</si>
  <si>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</si>
  <si>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</si>
  <si>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</si>
  <si>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</si>
  <si>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</si>
  <si>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</si>
  <si>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</si>
  <si>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</si>
  <si>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</si>
  <si>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</si>
  <si>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</si>
  <si>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</si>
  <si>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</si>
  <si>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</si>
  <si>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</si>
  <si>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</si>
  <si>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</si>
  <si>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</si>
  <si>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</si>
  <si>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</si>
  <si>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</si>
  <si>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</si>
  <si>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</si>
  <si>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</si>
  <si>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</si>
  <si>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</si>
  <si>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</si>
  <si>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</si>
  <si>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</si>
  <si>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</si>
  <si>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</si>
  <si>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</si>
  <si>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</si>
  <si>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</si>
  <si>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</si>
  <si>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</si>
  <si>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</si>
  <si>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</si>
  <si>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</si>
  <si>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</si>
  <si>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</si>
  <si>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</si>
  <si>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</si>
  <si>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</si>
  <si>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</si>
  <si>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</si>
  <si>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</si>
  <si>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</si>
  <si>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</si>
  <si>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</si>
  <si>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</si>
  <si>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</si>
  <si>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</si>
  <si>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</si>
  <si>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</si>
  <si>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</si>
  <si>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</si>
  <si>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</si>
  <si>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</si>
  <si>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</si>
  <si>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</si>
  <si>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</si>
  <si>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</si>
  <si>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</si>
  <si>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</si>
  <si>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</si>
  <si>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</si>
  <si>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</si>
  <si>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</si>
  <si>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</si>
  <si>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</si>
  <si>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</si>
  <si>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</si>
  <si>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</si>
  <si>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</si>
  <si>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</si>
  <si>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</si>
  <si>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</si>
  <si>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</si>
  <si>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</si>
  <si>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</si>
  <si>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</si>
  <si>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</si>
  <si>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</si>
  <si>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</si>
  <si>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</si>
  <si>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</si>
  <si>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</si>
  <si>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</si>
  <si>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</si>
  <si>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</si>
  <si>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</si>
  <si>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</si>
  <si>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</si>
  <si>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</si>
  <si>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</si>
  <si>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</si>
  <si>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</si>
  <si>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</si>
  <si>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</si>
  <si>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</si>
  <si>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</si>
  <si>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</si>
  <si>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</si>
  <si>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</si>
  <si>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</si>
  <si>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</si>
  <si>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</si>
  <si>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</si>
  <si>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</si>
  <si>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</si>
  <si>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</si>
  <si>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</si>
  <si>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</si>
  <si>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</si>
  <si>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</si>
  <si>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</si>
  <si>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</si>
  <si>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</si>
  <si>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</si>
  <si>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</si>
  <si>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</si>
  <si>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</si>
  <si>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</si>
  <si>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</si>
  <si>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</si>
  <si>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</si>
  <si>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</si>
  <si>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</si>
  <si>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</si>
  <si>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</si>
  <si>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</si>
  <si>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</si>
  <si>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</si>
  <si>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</si>
  <si>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</si>
  <si>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</si>
  <si>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</si>
  <si>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</si>
  <si>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</si>
  <si>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</si>
  <si>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</si>
  <si>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</si>
  <si>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</si>
  <si>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</si>
  <si>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</si>
  <si>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</si>
  <si>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</si>
  <si>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</si>
  <si>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</si>
  <si>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</si>
  <si>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</si>
  <si>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</si>
  <si>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</si>
  <si>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</si>
  <si>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</si>
  <si>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</si>
  <si>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</si>
  <si>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</si>
  <si>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</si>
  <si>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</si>
  <si>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</si>
  <si>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</si>
  <si>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</si>
  <si>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</si>
  <si>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</si>
  <si>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</si>
  <si>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</si>
  <si>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</si>
  <si>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</si>
  <si>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</si>
  <si>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</si>
  <si>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</si>
  <si>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</si>
  <si>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</si>
  <si>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</si>
  <si>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</si>
  <si>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</si>
  <si>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</si>
  <si>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</si>
  <si>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</si>
  <si>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</si>
  <si>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</si>
  <si>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</si>
  <si>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</si>
  <si>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</si>
  <si>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</si>
  <si>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</si>
  <si>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</si>
  <si>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</si>
  <si>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</si>
  <si>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</si>
  <si>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</si>
  <si>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</si>
  <si>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</si>
  <si>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</si>
  <si>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</si>
  <si>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</si>
  <si>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</si>
  <si>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</si>
  <si>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</si>
  <si>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</si>
  <si>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</si>
  <si>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</si>
  <si>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</si>
  <si>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</si>
  <si>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</si>
  <si>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</si>
  <si>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</si>
  <si>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</si>
  <si>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</si>
  <si>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</si>
  <si>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</si>
  <si>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</si>
  <si>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</si>
  <si>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</si>
  <si>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</si>
  <si>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</si>
  <si>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</si>
  <si>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</si>
  <si>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</si>
  <si>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</si>
  <si>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</si>
  <si>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</si>
  <si>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</si>
  <si>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</si>
  <si>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</si>
  <si>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</si>
  <si>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</si>
  <si>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</si>
  <si>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</si>
  <si>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</si>
  <si>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</si>
  <si>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</si>
  <si>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</si>
  <si>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</si>
  <si>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</si>
  <si>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</si>
  <si>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</si>
  <si>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</si>
  <si>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</si>
  <si>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</si>
  <si>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</si>
  <si>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</si>
  <si>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</si>
  <si>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</si>
  <si>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</si>
  <si>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</si>
  <si>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</si>
  <si>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</si>
  <si>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</si>
  <si>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</si>
  <si>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</si>
  <si>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</si>
  <si>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</si>
  <si>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</si>
  <si>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</si>
  <si>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</si>
  <si>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</si>
  <si>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</si>
  <si>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</si>
  <si>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</si>
  <si>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</si>
  <si>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</si>
  <si>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</si>
  <si>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</si>
  <si>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</si>
  <si>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</si>
  <si>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</si>
  <si>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</si>
  <si>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</si>
  <si>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</si>
  <si>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</si>
  <si>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</si>
  <si>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</si>
  <si>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</si>
  <si>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</si>
  <si>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</si>
  <si>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</si>
  <si>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</si>
  <si>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</si>
  <si>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</si>
  <si>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</si>
  <si>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</si>
  <si>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</si>
  <si>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</si>
  <si>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</si>
  <si>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</si>
  <si>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</si>
  <si>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</si>
  <si>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</si>
  <si>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</si>
  <si>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</si>
  <si>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</si>
  <si>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</si>
  <si>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</si>
  <si>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</si>
  <si>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</si>
  <si>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</si>
  <si>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</si>
  <si>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</si>
  <si>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</si>
  <si>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</si>
  <si>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</si>
  <si>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</si>
  <si>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</si>
  <si>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</si>
  <si>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</si>
  <si>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</si>
  <si>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</si>
  <si>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</si>
  <si>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</si>
  <si>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</si>
  <si>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</si>
  <si>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</si>
  <si>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</si>
  <si>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</si>
  <si>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</si>
  <si>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</si>
  <si>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</si>
  <si>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</si>
  <si>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</si>
  <si>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</si>
  <si>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</si>
  <si>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</si>
  <si>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</si>
  <si>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</si>
  <si>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</si>
  <si>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</si>
  <si>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</si>
  <si>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</si>
  <si>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</si>
  <si>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</si>
  <si>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</si>
  <si>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</si>
  <si>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</si>
  <si>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</si>
  <si>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</si>
  <si>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</si>
  <si>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</si>
  <si>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</si>
  <si>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</si>
  <si>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</si>
  <si>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</si>
  <si>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</si>
  <si>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</si>
  <si>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</si>
  <si>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</si>
  <si>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</si>
  <si>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</si>
  <si>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</si>
  <si>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</si>
  <si>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</si>
  <si>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</si>
  <si>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</si>
  <si>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</si>
  <si>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</si>
  <si>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</si>
  <si>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</si>
  <si>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</si>
  <si>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</si>
  <si>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</si>
  <si>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</si>
  <si>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</si>
  <si>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</si>
  <si>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</si>
  <si>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</si>
  <si>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</si>
  <si>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</si>
  <si>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</si>
  <si>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</si>
  <si>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</si>
  <si>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</si>
  <si>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</si>
  <si>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</si>
  <si>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</si>
  <si>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</si>
  <si>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</si>
  <si>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</si>
  <si>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</si>
  <si>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</si>
  <si>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</si>
  <si>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</si>
  <si>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</si>
  <si>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</si>
  <si>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</si>
  <si>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</si>
  <si>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</si>
  <si>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</si>
  <si>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</si>
  <si>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</si>
  <si>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</si>
  <si>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</si>
  <si>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</si>
  <si>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</si>
  <si>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</si>
  <si>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</si>
  <si>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</si>
  <si>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</si>
  <si>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</si>
  <si>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</si>
  <si>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</si>
  <si>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</si>
  <si>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</si>
  <si>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</si>
  <si>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</si>
  <si>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</si>
  <si>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</si>
  <si>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</si>
  <si>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</si>
  <si>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</si>
  <si>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</si>
  <si>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</si>
  <si>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</si>
  <si>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</si>
  <si>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</si>
  <si>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</si>
  <si>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</si>
  <si>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</si>
  <si>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</si>
  <si>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</si>
  <si>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</si>
  <si>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</si>
  <si>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</si>
  <si>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</si>
  <si>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</si>
  <si>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</si>
  <si>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</si>
  <si>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</si>
  <si>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</si>
  <si>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</si>
  <si>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</si>
  <si>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</si>
  <si>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</si>
  <si>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</si>
  <si>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</si>
  <si>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</si>
  <si>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</si>
  <si>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</si>
  <si>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</si>
  <si>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</si>
  <si>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</si>
  <si>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</si>
  <si>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</si>
  <si>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</si>
  <si>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</si>
  <si>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</si>
  <si>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</si>
  <si>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</si>
  <si>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</si>
  <si>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</si>
  <si>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</si>
  <si>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</si>
  <si>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</si>
  <si>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</si>
  <si>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</si>
  <si>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</si>
  <si>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</si>
  <si>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</si>
  <si>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</si>
  <si>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</si>
  <si>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</si>
  <si>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</si>
  <si>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</si>
  <si>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</si>
  <si>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</si>
  <si>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</si>
  <si>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</si>
  <si>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</si>
  <si>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</si>
  <si>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</si>
  <si>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</si>
  <si>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</si>
  <si>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</si>
  <si>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</si>
  <si>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</si>
  <si>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</si>
  <si>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</si>
  <si>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</si>
  <si>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</si>
  <si>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</si>
  <si>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</si>
  <si>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</si>
  <si>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</si>
  <si>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</si>
  <si>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</si>
  <si>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</si>
  <si>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</si>
  <si>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</si>
  <si>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</si>
  <si>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</si>
  <si>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</si>
  <si>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</si>
  <si>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</si>
  <si>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</si>
  <si>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</si>
  <si>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</si>
  <si>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</si>
  <si>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</si>
  <si>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</si>
  <si>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</si>
  <si>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</si>
  <si>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</si>
  <si>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</si>
  <si>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</si>
  <si>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</si>
  <si>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</si>
  <si>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</si>
  <si>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</si>
  <si>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</si>
  <si>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</si>
  <si>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</si>
  <si>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</si>
  <si>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</si>
  <si>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</si>
  <si>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</si>
  <si>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</si>
  <si>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</si>
  <si>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</si>
  <si>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</si>
  <si>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</si>
  <si>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</si>
  <si>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</si>
  <si>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</si>
  <si>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</si>
  <si>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</si>
  <si>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</si>
  <si>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</si>
  <si>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</si>
  <si>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</si>
  <si>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</si>
  <si>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</si>
  <si>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</si>
  <si>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</si>
  <si>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</si>
  <si>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</si>
  <si>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</si>
  <si>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</si>
  <si>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</si>
  <si>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</si>
  <si>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</si>
  <si>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</si>
  <si>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</si>
  <si>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</si>
  <si>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</si>
  <si>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</si>
  <si>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</si>
  <si>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</si>
  <si>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</si>
  <si>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</si>
  <si>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</si>
  <si>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</si>
  <si>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</si>
  <si>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</si>
  <si>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</si>
  <si>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</si>
  <si>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</si>
  <si>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</si>
  <si>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</si>
  <si>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</si>
  <si>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</si>
  <si>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</si>
  <si>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</si>
  <si>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</si>
  <si>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</si>
  <si>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</si>
  <si>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</si>
  <si>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</si>
  <si>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</si>
  <si>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</si>
  <si>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</si>
  <si>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</si>
  <si>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</si>
  <si>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</si>
  <si>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</si>
  <si>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</si>
  <si>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</si>
  <si>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</si>
  <si>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</si>
  <si>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</si>
  <si>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</si>
  <si>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</si>
  <si>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</si>
  <si>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</si>
  <si>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</si>
  <si>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</si>
  <si>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</si>
  <si>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</si>
  <si>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</si>
  <si>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</si>
  <si>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</si>
  <si>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</si>
  <si>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</si>
  <si>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</si>
  <si>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</si>
  <si>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</si>
  <si>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</si>
  <si>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</si>
  <si>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</si>
  <si>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</si>
  <si>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</si>
  <si>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</si>
  <si>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</si>
  <si>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</si>
  <si>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</si>
  <si>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</si>
  <si>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</si>
  <si>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</si>
  <si>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</si>
  <si>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</si>
  <si>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</si>
  <si>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</si>
  <si>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</si>
  <si>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</si>
  <si>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</si>
  <si>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</si>
  <si>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</si>
  <si>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</si>
  <si>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</si>
  <si>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</si>
  <si>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</si>
  <si>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</si>
  <si>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</si>
  <si>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</si>
  <si>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</si>
  <si>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</si>
  <si>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</si>
  <si>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</si>
  <si>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</si>
  <si>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</si>
  <si>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</si>
  <si>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</si>
  <si>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</si>
  <si>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</si>
  <si>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</si>
  <si>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</si>
  <si>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</si>
  <si>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</si>
  <si>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</si>
  <si>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</si>
  <si>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</si>
  <si>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</si>
  <si>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</si>
  <si>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</si>
  <si>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</si>
  <si>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</si>
  <si>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</si>
  <si>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</si>
  <si>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</si>
  <si>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</si>
  <si>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</si>
  <si>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</si>
  <si>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</si>
  <si>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</si>
  <si>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</si>
  <si>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</si>
  <si>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</si>
  <si>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</si>
  <si>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</si>
  <si>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</si>
  <si>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</si>
  <si>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</si>
  <si>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</si>
  <si>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</si>
  <si>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</si>
  <si>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</si>
  <si>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</si>
  <si>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</si>
  <si>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</si>
  <si>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</si>
  <si>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</si>
  <si>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</si>
  <si>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</si>
  <si>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</si>
  <si>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</si>
  <si>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</si>
  <si>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</si>
  <si>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</si>
  <si>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</si>
  <si>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</si>
  <si>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</si>
  <si>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</si>
  <si>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</si>
  <si>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</si>
  <si>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</si>
  <si>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</si>
  <si>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</si>
  <si>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</si>
  <si>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</si>
  <si>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</si>
  <si>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</si>
  <si>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</si>
  <si>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</si>
  <si>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</si>
  <si>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</si>
  <si>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</si>
  <si>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</si>
  <si>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</si>
  <si>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</si>
  <si>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</si>
  <si>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</si>
  <si>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</si>
  <si>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</si>
  <si>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</si>
  <si>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</si>
  <si>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</si>
  <si>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</si>
  <si>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</si>
  <si>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</si>
  <si>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</si>
  <si>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</si>
  <si>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</si>
  <si>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</si>
  <si>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</si>
  <si>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</si>
  <si>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</si>
  <si>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</si>
  <si>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</si>
  <si>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</si>
  <si>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</si>
  <si>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</si>
  <si>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</si>
  <si>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</si>
  <si>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</si>
  <si>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</si>
  <si>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</si>
  <si>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</si>
  <si>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</si>
  <si>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</si>
  <si>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</si>
  <si>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</si>
  <si>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</si>
  <si>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</si>
  <si>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</si>
  <si>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</si>
  <si>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</si>
  <si>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</si>
  <si>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</si>
  <si>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</si>
  <si>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</si>
  <si>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</si>
  <si>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</si>
  <si>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</si>
  <si>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</si>
  <si>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</si>
  <si>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</si>
  <si>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</si>
  <si>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</si>
  <si>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</si>
  <si>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</si>
  <si>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</si>
  <si>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</si>
  <si>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</si>
  <si>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</si>
  <si>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</si>
  <si>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</si>
  <si>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</si>
  <si>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</si>
  <si>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</si>
  <si>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</si>
  <si>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</si>
  <si>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</si>
  <si>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</si>
  <si>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</si>
  <si>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</si>
  <si>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</si>
  <si>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</si>
  <si>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</si>
  <si>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</si>
  <si>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</si>
  <si>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</si>
  <si>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</si>
  <si>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</si>
  <si>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</si>
  <si>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</si>
  <si>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</si>
  <si>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</si>
  <si>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</si>
  <si>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</si>
  <si>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</si>
  <si>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</si>
  <si>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</si>
  <si>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</si>
  <si>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</si>
  <si>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</si>
  <si>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</si>
  <si>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</si>
  <si>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</si>
  <si>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</si>
  <si>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</si>
  <si>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</si>
  <si>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</si>
  <si>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</si>
  <si>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</si>
  <si>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</si>
  <si>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</si>
  <si>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</si>
  <si>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</si>
  <si>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</si>
  <si>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</si>
  <si>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</si>
  <si>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</si>
  <si>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</si>
  <si>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</si>
  <si>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</si>
  <si>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</si>
  <si>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</si>
  <si>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</si>
  <si>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</si>
  <si>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</si>
  <si>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</si>
  <si>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</si>
  <si>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</si>
  <si>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</si>
  <si>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</si>
  <si>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</si>
  <si>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</si>
  <si>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</si>
  <si>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</si>
  <si>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</si>
  <si>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</si>
  <si>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</si>
  <si>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</si>
  <si>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</si>
  <si>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</si>
  <si>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</si>
  <si>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</si>
  <si>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</si>
  <si>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</si>
  <si>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</si>
  <si>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</si>
  <si>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</si>
  <si>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</si>
  <si>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</si>
  <si>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</si>
  <si>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</si>
  <si>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</si>
  <si>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</si>
  <si>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</si>
  <si>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</si>
  <si>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</si>
  <si>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</si>
  <si>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</si>
  <si>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</si>
  <si>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</si>
  <si>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</si>
  <si>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</si>
  <si>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</si>
  <si>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</si>
  <si>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</si>
  <si>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</si>
  <si>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</si>
  <si>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</si>
  <si>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</si>
  <si>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</si>
  <si>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</si>
  <si>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</si>
  <si>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</si>
  <si>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</si>
  <si>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</si>
  <si>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</si>
  <si>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</si>
  <si>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</si>
  <si>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</si>
  <si>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</si>
  <si>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</si>
  <si>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</si>
  <si>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</si>
  <si>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</si>
  <si>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</si>
  <si>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</si>
  <si>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</si>
  <si>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</si>
  <si>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</si>
  <si>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</si>
  <si>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</si>
  <si>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</si>
  <si>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</si>
  <si>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</si>
  <si>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</si>
  <si>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</si>
  <si>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</si>
  <si>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</si>
  <si>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</si>
  <si>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</si>
  <si>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</si>
  <si>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</si>
  <si>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</si>
  <si>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</si>
  <si>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</si>
  <si>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</si>
  <si>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</si>
  <si>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</si>
  <si>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</si>
  <si>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</si>
  <si>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</si>
  <si>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</si>
  <si>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</si>
  <si>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</si>
  <si>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</si>
  <si>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</si>
  <si>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</si>
  <si>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</si>
  <si>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</si>
  <si>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</si>
  <si>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</si>
  <si>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</si>
  <si>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</si>
  <si>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</si>
  <si>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</si>
  <si>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</si>
  <si>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</si>
  <si>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</si>
  <si>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</si>
  <si>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</si>
  <si>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</si>
  <si>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</si>
  <si>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</si>
  <si>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</si>
  <si>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</si>
  <si>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</si>
  <si>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</si>
  <si>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</si>
  <si>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</si>
  <si>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</si>
  <si>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</si>
  <si>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</si>
  <si>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</si>
  <si>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</si>
  <si>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</si>
  <si>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</si>
  <si>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</si>
  <si>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</si>
  <si>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</si>
  <si>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</si>
  <si>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</si>
  <si>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</si>
  <si>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</si>
  <si>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</si>
  <si>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</si>
  <si>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</si>
  <si>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</si>
  <si>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</si>
  <si>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</si>
  <si>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</si>
  <si>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</si>
  <si>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</si>
  <si>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</si>
  <si>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</si>
  <si>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</si>
  <si>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</si>
  <si>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</si>
  <si>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</si>
  <si>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</si>
  <si>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</si>
  <si>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</si>
  <si>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</si>
  <si>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</si>
  <si>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</si>
  <si>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</si>
  <si>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</si>
  <si>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</si>
  <si>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</si>
  <si>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</si>
  <si>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</si>
  <si>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</si>
  <si>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</si>
  <si>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</si>
  <si>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</si>
  <si>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</si>
  <si>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</si>
  <si>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</si>
  <si>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</si>
  <si>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</si>
  <si>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</si>
  <si>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</si>
  <si>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</si>
  <si>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</si>
  <si>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</si>
  <si>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</si>
  <si>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</si>
  <si>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</si>
  <si>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</si>
  <si>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</si>
  <si>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</si>
  <si>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</si>
  <si>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</si>
  <si>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</si>
  <si>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</si>
  <si>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</si>
  <si>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</si>
  <si>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</si>
  <si>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</si>
  <si>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</si>
  <si>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</si>
  <si>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</si>
  <si>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</si>
  <si>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</si>
  <si>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</si>
  <si>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</si>
  <si>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</si>
  <si>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</si>
  <si>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</si>
  <si>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</si>
  <si>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</si>
  <si>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</si>
  <si>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</si>
  <si>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</si>
  <si>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</si>
  <si>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</si>
  <si>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</si>
  <si>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</si>
  <si>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</si>
  <si>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</si>
  <si>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</si>
  <si>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</si>
  <si>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</si>
  <si>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</si>
  <si>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</si>
  <si>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</si>
  <si>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</si>
  <si>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</si>
  <si>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</si>
  <si>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</si>
  <si>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</si>
  <si>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</si>
  <si>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</si>
  <si>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</si>
  <si>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</si>
  <si>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</si>
  <si>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</si>
  <si>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</si>
  <si>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</si>
  <si>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</si>
  <si>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</si>
  <si>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</si>
  <si>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</si>
  <si>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</si>
  <si>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</si>
  <si>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</si>
  <si>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</si>
  <si>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</si>
  <si>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</si>
  <si>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</si>
  <si>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</si>
  <si>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</si>
  <si>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</si>
  <si>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</si>
  <si>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</si>
  <si>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</si>
  <si>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</si>
  <si>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</si>
  <si>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</si>
  <si>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</si>
  <si>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</si>
  <si>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</si>
  <si>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</si>
  <si>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</si>
  <si>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</si>
  <si>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</si>
  <si>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</si>
  <si>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</si>
  <si>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</si>
  <si>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</si>
  <si>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</si>
  <si>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</si>
  <si>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</si>
  <si>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</si>
  <si>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</si>
  <si>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</si>
  <si>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</si>
  <si>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</si>
  <si>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</si>
  <si>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</si>
  <si>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</si>
  <si>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</si>
  <si>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</si>
  <si>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</si>
  <si>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</si>
  <si>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</si>
  <si>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</si>
  <si>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</si>
  <si>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</si>
  <si>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</si>
  <si>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</si>
  <si>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</si>
  <si>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</si>
  <si>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</si>
  <si>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</si>
  <si>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</si>
  <si>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</si>
  <si>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</si>
  <si>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</si>
  <si>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</si>
  <si>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</si>
  <si>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</si>
  <si>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</si>
  <si>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</si>
  <si>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</si>
  <si>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</si>
  <si>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</si>
  <si>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</si>
  <si>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</si>
  <si>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</si>
  <si>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</si>
  <si>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</si>
  <si>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</si>
  <si>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</si>
  <si>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</si>
  <si>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</si>
  <si>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</si>
  <si>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</si>
  <si>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</si>
  <si>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</si>
  <si>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</si>
  <si>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</si>
  <si>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</si>
  <si>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</si>
  <si>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</si>
  <si>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</si>
  <si>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</si>
  <si>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</si>
  <si>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</si>
  <si>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</si>
  <si>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</si>
  <si>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</si>
  <si>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</si>
  <si>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</si>
  <si>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</si>
  <si>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</si>
  <si>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</si>
  <si>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</si>
  <si>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</si>
  <si>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</si>
  <si>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</si>
  <si>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</si>
  <si>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</si>
  <si>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</si>
  <si>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</si>
  <si>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</si>
  <si>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</si>
  <si>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</si>
  <si>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</si>
  <si>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</si>
  <si>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</si>
  <si>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</si>
  <si>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</si>
  <si>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</si>
  <si>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</si>
  <si>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</si>
  <si>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</si>
  <si>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</si>
  <si>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</si>
  <si>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</si>
  <si>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</si>
  <si>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</si>
  <si>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</si>
  <si>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</si>
  <si>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</si>
  <si>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</si>
  <si>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</si>
  <si>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</si>
  <si>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</si>
  <si>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</si>
  <si>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</si>
  <si>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</si>
  <si>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</si>
  <si>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</si>
  <si>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</si>
  <si>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</si>
  <si>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</si>
  <si>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</si>
  <si>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</si>
  <si>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</si>
  <si>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</si>
  <si>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</si>
  <si>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</si>
  <si>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</si>
  <si>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</si>
  <si>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</si>
  <si>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</si>
  <si>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</si>
  <si>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</si>
  <si>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</si>
  <si>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</si>
  <si>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</si>
  <si>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</si>
  <si>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</si>
  <si>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</si>
  <si>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</si>
  <si>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</si>
  <si>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</si>
  <si>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</si>
  <si>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</si>
  <si>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</si>
  <si>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</si>
  <si>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</si>
  <si>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</si>
  <si>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</si>
  <si>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</si>
  <si>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</si>
  <si>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</si>
  <si>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</si>
  <si>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</si>
  <si>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</si>
  <si>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</si>
  <si>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</si>
  <si>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</si>
  <si>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</si>
  <si>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</si>
  <si>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</si>
  <si>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</si>
  <si>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</si>
  <si>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</si>
  <si>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</si>
  <si>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</si>
  <si>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</si>
  <si>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</si>
  <si>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</si>
  <si>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</si>
  <si>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</si>
  <si>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</si>
  <si>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</si>
  <si>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</si>
  <si>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</si>
  <si>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</si>
  <si>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</si>
  <si>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</si>
  <si>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</si>
  <si>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</si>
  <si>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</si>
  <si>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</si>
  <si>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</si>
  <si>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</si>
  <si>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</si>
  <si>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</si>
  <si>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</si>
  <si>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</si>
  <si>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</si>
  <si>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</si>
  <si>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</si>
  <si>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</si>
  <si>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</si>
  <si>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</si>
  <si>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</si>
  <si>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</si>
  <si>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</si>
  <si>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</si>
  <si>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</si>
  <si>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</si>
  <si>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</si>
  <si>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</si>
  <si>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</si>
  <si>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</si>
  <si>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</si>
  <si>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</si>
  <si>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</si>
  <si>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</si>
  <si>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</si>
  <si>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</si>
  <si>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</si>
  <si>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</si>
  <si>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</si>
  <si>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</si>
  <si>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</si>
  <si>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</si>
  <si>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</si>
  <si>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</si>
  <si>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</si>
  <si>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</si>
  <si>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</si>
  <si>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</si>
  <si>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</si>
  <si>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</si>
  <si>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</si>
  <si>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</si>
  <si>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</si>
  <si>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</si>
  <si>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</si>
  <si>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</si>
  <si>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</si>
  <si>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</si>
  <si>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</si>
  <si>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</si>
  <si>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</si>
  <si>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</si>
  <si>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</si>
  <si>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</si>
  <si>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</si>
  <si>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</si>
  <si>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</si>
  <si>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</si>
  <si>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</si>
  <si>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</si>
  <si>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</si>
  <si>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</si>
  <si>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</si>
  <si>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</si>
  <si>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</si>
  <si>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</si>
  <si>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</si>
  <si>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</si>
  <si>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</si>
  <si>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</si>
  <si>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</si>
  <si>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</si>
  <si>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</si>
  <si>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</si>
  <si>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</si>
  <si>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</si>
  <si>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</si>
  <si>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</si>
  <si>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</si>
  <si>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</si>
  <si>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</si>
  <si>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</si>
  <si>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</si>
  <si>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</si>
  <si>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</si>
  <si>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</si>
  <si>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</si>
  <si>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</si>
  <si>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</si>
  <si>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</si>
  <si>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</si>
  <si>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</si>
  <si>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</si>
  <si>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</si>
  <si>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</si>
  <si>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</si>
  <si>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</si>
  <si>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</si>
  <si>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</si>
  <si>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</si>
  <si>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</si>
  <si>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</si>
  <si>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</si>
  <si>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</si>
  <si>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</si>
  <si>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</si>
  <si>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</si>
  <si>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</si>
  <si>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</si>
  <si>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</si>
  <si>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</si>
  <si>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</si>
  <si>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</si>
  <si>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</si>
  <si>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</si>
  <si>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</si>
  <si>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</si>
  <si>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</si>
  <si>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</si>
  <si>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</si>
  <si>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</si>
  <si>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</si>
  <si>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</si>
  <si>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</si>
  <si>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</si>
  <si>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</si>
  <si>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</si>
  <si>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</si>
  <si>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</si>
  <si>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</si>
  <si>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</si>
  <si>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</si>
  <si>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</si>
  <si>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</si>
  <si>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</si>
  <si>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</si>
  <si>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</si>
  <si>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</si>
  <si>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</si>
  <si>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</si>
  <si>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</si>
  <si>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</si>
  <si>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</si>
  <si>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</si>
  <si>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</si>
  <si>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</si>
  <si>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</si>
  <si>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</si>
  <si>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</si>
  <si>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</si>
  <si>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</si>
  <si>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</si>
  <si>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</si>
  <si>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</si>
  <si>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</si>
  <si>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</si>
  <si>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</si>
  <si>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</si>
  <si>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</si>
  <si>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</si>
  <si>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</si>
  <si>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</si>
  <si>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</si>
  <si>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</si>
  <si>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</si>
  <si>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</si>
  <si>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</si>
  <si>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</si>
  <si>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</si>
  <si>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</si>
  <si>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</si>
  <si>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</si>
  <si>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</si>
  <si>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</si>
  <si>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</si>
  <si>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</si>
  <si>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</si>
  <si>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</si>
  <si>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</si>
  <si>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</si>
  <si>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</si>
  <si>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</si>
  <si>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</si>
  <si>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</si>
  <si>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</si>
  <si>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</si>
  <si>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</si>
  <si>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</si>
  <si>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</si>
  <si>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</si>
  <si>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</si>
  <si>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</si>
  <si>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</si>
  <si>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</si>
  <si>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</si>
  <si>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</si>
  <si>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</si>
  <si>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</si>
  <si>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</si>
  <si>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</si>
  <si>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</si>
  <si>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</si>
  <si>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</si>
  <si>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</si>
  <si>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</si>
  <si>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</si>
  <si>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</si>
  <si>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</si>
  <si>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</si>
  <si>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</si>
  <si>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</si>
  <si>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</si>
  <si>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</si>
  <si>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</si>
  <si>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</si>
  <si>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</si>
  <si>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</si>
  <si>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</si>
  <si>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</si>
  <si>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</si>
  <si>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</si>
  <si>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</si>
  <si>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</si>
  <si>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</si>
  <si>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</si>
  <si>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</si>
  <si>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</si>
  <si>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</si>
  <si>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</si>
  <si>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</si>
  <si>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</si>
  <si>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</si>
  <si>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</si>
  <si>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</si>
  <si>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</si>
  <si>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</si>
  <si>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</si>
  <si>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</si>
  <si>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</si>
  <si>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</si>
  <si>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</si>
  <si>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</si>
  <si>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</si>
  <si>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</si>
  <si>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</si>
  <si>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</si>
  <si>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</si>
  <si>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</si>
  <si>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</si>
  <si>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</si>
  <si>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</si>
  <si>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</si>
  <si>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</si>
  <si>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</si>
  <si>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</si>
  <si>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</si>
  <si>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</si>
  <si>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</si>
  <si>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</si>
  <si>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</si>
  <si>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</si>
  <si>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</si>
  <si>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</si>
  <si>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</si>
  <si>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</si>
  <si>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</si>
  <si>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</si>
  <si>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</si>
  <si>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</si>
  <si>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</si>
  <si>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</si>
  <si>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</si>
  <si>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</si>
  <si>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</si>
  <si>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</si>
  <si>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</si>
  <si>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</si>
  <si>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</si>
  <si>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</si>
  <si>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</si>
  <si>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</si>
  <si>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</si>
  <si>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</si>
  <si>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</si>
  <si>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</si>
  <si>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</si>
  <si>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</si>
  <si>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</si>
  <si>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</si>
  <si>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</si>
  <si>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</si>
  <si>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</si>
  <si>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</si>
  <si>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</si>
  <si>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</si>
  <si>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</si>
  <si>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</si>
  <si>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</si>
  <si>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</si>
  <si>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</si>
  <si>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</si>
  <si>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</si>
  <si>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</si>
  <si>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</si>
  <si>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</si>
  <si>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</si>
  <si>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</si>
  <si>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</si>
  <si>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</si>
  <si>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</si>
  <si>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</si>
  <si>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</si>
  <si>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</si>
  <si>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</si>
  <si>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</si>
  <si>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</si>
  <si>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</si>
  <si>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</si>
  <si>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</si>
  <si>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</si>
  <si>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</si>
  <si>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</si>
  <si>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</si>
  <si>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</si>
  <si>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</si>
  <si>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</si>
  <si>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</si>
  <si>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</si>
  <si>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</si>
  <si>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</si>
  <si>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</si>
  <si>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</si>
  <si>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</si>
  <si>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</si>
  <si>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</si>
  <si>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</si>
  <si>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</si>
  <si>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</si>
  <si>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</si>
  <si>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</si>
  <si>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</si>
  <si>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</si>
  <si>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</si>
  <si>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</si>
  <si>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</si>
  <si>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</si>
  <si>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</si>
  <si>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</si>
  <si>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</si>
  <si>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</si>
  <si>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</si>
  <si>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</si>
  <si>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</si>
  <si>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</si>
  <si>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</si>
  <si>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</si>
  <si>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</si>
  <si>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</si>
  <si>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</si>
  <si>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</si>
  <si>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</si>
  <si>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</si>
  <si>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</si>
  <si>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</si>
  <si>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</si>
  <si>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</si>
  <si>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</si>
  <si>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</si>
  <si>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</si>
  <si>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</si>
  <si>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</si>
  <si>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</si>
  <si>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</si>
  <si>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</si>
  <si>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</si>
  <si>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</si>
  <si>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</si>
  <si>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</si>
  <si>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</si>
  <si>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</si>
  <si>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</si>
  <si>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</si>
  <si>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</si>
  <si>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</si>
  <si>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</si>
  <si>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</si>
  <si>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</si>
  <si>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</si>
  <si>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</si>
  <si>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</si>
  <si>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</si>
  <si>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</si>
  <si>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</si>
  <si>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</si>
  <si>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</si>
  <si>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</si>
  <si>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</si>
  <si>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</si>
  <si>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</si>
  <si>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</si>
  <si>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</si>
  <si>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</si>
  <si>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</si>
  <si>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</si>
  <si>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</si>
  <si>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</si>
  <si>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</si>
  <si>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</si>
  <si>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</si>
  <si>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</si>
  <si>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</si>
  <si>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</si>
  <si>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</si>
  <si>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</si>
  <si>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</si>
  <si>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</si>
  <si>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</si>
  <si>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</si>
  <si>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</si>
  <si>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</si>
  <si>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</si>
  <si>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</si>
  <si>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</si>
  <si>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</si>
  <si>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</si>
  <si>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</si>
  <si>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</si>
  <si>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</si>
  <si>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</si>
  <si>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</si>
  <si>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</si>
  <si>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</si>
  <si>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</si>
  <si>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</si>
  <si>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</si>
  <si>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</si>
  <si>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</si>
  <si>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</si>
  <si>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</si>
  <si>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</si>
  <si>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</si>
  <si>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</si>
  <si>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</si>
  <si>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</si>
  <si>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</si>
  <si>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</si>
  <si>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</si>
  <si>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</si>
  <si>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</si>
  <si>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</si>
  <si>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</si>
  <si>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</si>
  <si>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</si>
  <si>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</si>
  <si>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</si>
  <si>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</si>
  <si>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</si>
  <si>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</si>
  <si>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</si>
  <si>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</si>
  <si>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</si>
  <si>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</si>
  <si>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</si>
  <si>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</si>
  <si>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</si>
  <si>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</si>
  <si>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</si>
  <si>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</si>
  <si>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</si>
  <si>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</si>
  <si>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</si>
  <si>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</si>
  <si>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</si>
  <si>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</si>
  <si>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</si>
  <si>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</si>
  <si>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</si>
  <si>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</si>
  <si>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</si>
  <si>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</si>
  <si>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</si>
  <si>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</si>
  <si>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</si>
  <si>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</si>
  <si>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</si>
  <si>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</si>
  <si>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</si>
  <si>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</si>
  <si>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</si>
  <si>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</si>
  <si>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</si>
  <si>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</si>
  <si>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</si>
  <si>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</si>
  <si>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</si>
  <si>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</si>
  <si>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</si>
  <si>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</si>
  <si>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</si>
  <si>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</si>
  <si>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</si>
  <si>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</si>
  <si>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</si>
  <si>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</si>
  <si>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</si>
  <si>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</si>
  <si>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</si>
  <si>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</si>
  <si>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</si>
  <si>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</si>
  <si>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</si>
  <si>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</si>
  <si>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</si>
  <si>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</si>
  <si>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</si>
  <si>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</si>
  <si>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</si>
  <si>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</si>
  <si>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</si>
  <si>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</si>
  <si>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</si>
  <si>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</si>
  <si>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</si>
  <si>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</si>
  <si>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</si>
  <si>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</si>
  <si>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</si>
  <si>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</si>
  <si>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</si>
  <si>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</si>
  <si>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</si>
  <si>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</si>
  <si>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</si>
  <si>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</si>
  <si>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</si>
  <si>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</si>
  <si>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</si>
  <si>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</si>
  <si>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</si>
  <si>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</si>
  <si>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</si>
  <si>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</si>
  <si>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</si>
  <si>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</si>
  <si>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</si>
  <si>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</si>
  <si>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</si>
  <si>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</si>
  <si>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</si>
  <si>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</si>
  <si>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</si>
  <si>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</si>
  <si>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</si>
  <si>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</si>
  <si>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</si>
  <si>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</si>
  <si>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</si>
  <si>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</si>
  <si>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</si>
  <si>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</si>
  <si>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</si>
  <si>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</si>
  <si>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</si>
  <si>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</si>
  <si>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</si>
  <si>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</si>
  <si>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</si>
  <si>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</si>
  <si>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</si>
  <si>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</si>
  <si>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</si>
  <si>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</si>
  <si>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</si>
  <si>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</si>
  <si>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</si>
  <si>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</si>
  <si>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</si>
  <si>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</si>
  <si>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</si>
  <si>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</si>
  <si>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</si>
  <si>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</si>
  <si>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</si>
  <si>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</si>
  <si>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</si>
  <si>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</si>
  <si>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</si>
  <si>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</si>
  <si>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</si>
  <si>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</si>
  <si>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</si>
  <si>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</si>
  <si>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</si>
  <si>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</si>
  <si>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</si>
  <si>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</si>
  <si>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</si>
  <si>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</si>
  <si>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</si>
  <si>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</si>
  <si>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</si>
  <si>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</si>
  <si>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</si>
  <si>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</si>
  <si>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</si>
  <si>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</si>
  <si>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</si>
  <si>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</si>
  <si>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</si>
  <si>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</si>
  <si>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</si>
  <si>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</si>
  <si>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</si>
  <si>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</si>
  <si>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</si>
  <si>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</si>
  <si>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</si>
  <si>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</si>
  <si>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</si>
  <si>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</si>
  <si>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</si>
  <si>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</si>
  <si>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</si>
  <si>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</si>
  <si>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</si>
  <si>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</si>
  <si>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</si>
  <si>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</si>
  <si>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</si>
  <si>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</si>
  <si>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</si>
  <si>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</si>
  <si>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</si>
  <si>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</si>
  <si>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</si>
  <si>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</si>
  <si>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</si>
  <si>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</si>
  <si>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</si>
  <si>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</si>
  <si>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</si>
  <si>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</si>
  <si>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</si>
  <si>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</si>
  <si>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</si>
  <si>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</si>
  <si>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</si>
  <si>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</si>
  <si>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</si>
  <si>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</si>
  <si>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</si>
  <si>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</si>
  <si>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</si>
  <si>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</si>
  <si>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</si>
  <si>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</si>
  <si>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</si>
  <si>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</si>
  <si>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</si>
  <si>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</si>
  <si>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</si>
  <si>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</si>
  <si>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</si>
  <si>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</si>
  <si>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</si>
  <si>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</si>
  <si>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</si>
  <si>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</si>
  <si>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</si>
  <si>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</si>
  <si>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</si>
  <si>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</si>
  <si>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</si>
  <si>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</si>
  <si>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</si>
  <si>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</si>
  <si>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</si>
  <si>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</si>
  <si>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</si>
  <si>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</si>
  <si>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</si>
  <si>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</si>
  <si>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</si>
  <si>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</si>
  <si>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</si>
  <si>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</si>
  <si>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</si>
  <si>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</si>
  <si>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</si>
  <si>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</si>
  <si>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</si>
  <si>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</si>
  <si>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</si>
  <si>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</si>
  <si>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</si>
  <si>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</si>
  <si>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</si>
  <si>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</si>
  <si>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</si>
  <si>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</si>
  <si>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</si>
  <si>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</si>
  <si>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</si>
  <si>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</si>
  <si>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</si>
  <si>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</si>
  <si>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</si>
  <si>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</si>
  <si>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</si>
  <si>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</si>
  <si>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</si>
  <si>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</si>
  <si>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</si>
  <si>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</si>
  <si>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</si>
  <si>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</si>
  <si>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</si>
  <si>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</si>
  <si>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</si>
  <si>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</si>
  <si>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</si>
  <si>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</si>
  <si>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</si>
  <si>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</si>
  <si>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</si>
  <si>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</si>
  <si>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</si>
  <si>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</si>
  <si>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</si>
  <si>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</si>
  <si>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</si>
  <si>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</si>
  <si>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</si>
  <si>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</si>
  <si>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</si>
  <si>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</si>
  <si>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</si>
  <si>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</si>
  <si>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</si>
  <si>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</si>
  <si>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</si>
  <si>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</si>
  <si>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</si>
  <si>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</si>
  <si>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</si>
  <si>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</si>
  <si>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</si>
  <si>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</si>
  <si>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</si>
  <si>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</si>
  <si>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</si>
  <si>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</si>
  <si>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</si>
  <si>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</si>
  <si>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</si>
  <si>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</si>
  <si>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</si>
  <si>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</si>
  <si>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</si>
  <si>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</si>
  <si>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</si>
  <si>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</si>
  <si>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</si>
  <si>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</si>
  <si>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</si>
  <si>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</si>
  <si>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</si>
  <si>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</si>
  <si>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</si>
  <si>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</si>
  <si>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</si>
  <si>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</si>
  <si>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</si>
  <si>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</si>
  <si>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</si>
  <si>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</si>
  <si>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</si>
  <si>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</si>
  <si>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</si>
  <si>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</si>
  <si>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</si>
  <si>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</si>
  <si>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</si>
  <si>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</si>
  <si>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</si>
  <si>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</si>
  <si>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</si>
  <si>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</si>
  <si>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</si>
  <si>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</si>
  <si>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</si>
  <si>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</si>
  <si>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</si>
  <si>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</si>
  <si>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</si>
  <si>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</si>
  <si>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</si>
  <si>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</si>
  <si>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</si>
  <si>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</si>
  <si>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</si>
  <si>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</si>
  <si>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</si>
  <si>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</si>
  <si>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</si>
  <si>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</si>
  <si>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</si>
  <si>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</si>
  <si>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</si>
  <si>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</si>
  <si>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</si>
  <si>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</si>
  <si>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</si>
  <si>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</si>
  <si>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</si>
  <si>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</si>
  <si>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</si>
  <si>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</si>
  <si>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</si>
  <si>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</si>
  <si>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</si>
  <si>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</si>
  <si>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</si>
  <si>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</si>
  <si>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</si>
  <si>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</si>
  <si>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</si>
  <si>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</si>
  <si>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</si>
  <si>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</si>
  <si>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</si>
  <si>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</si>
  <si>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</si>
  <si>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</si>
  <si>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</si>
  <si>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</si>
  <si>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</si>
  <si>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</si>
  <si>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</si>
  <si>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</si>
  <si>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</si>
  <si>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</si>
  <si>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</si>
  <si>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</si>
  <si>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</si>
  <si>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</si>
  <si>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</si>
  <si>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</si>
  <si>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</si>
  <si>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</si>
  <si>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</si>
  <si>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</si>
  <si>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</si>
  <si>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</si>
  <si>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</si>
  <si>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</si>
  <si>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</si>
  <si>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</si>
  <si>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</si>
  <si>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</si>
  <si>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</si>
  <si>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</si>
  <si>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</si>
  <si>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</si>
  <si>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</si>
  <si>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</si>
  <si>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</si>
  <si>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</si>
  <si>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</si>
  <si>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</si>
  <si>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</si>
  <si>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</si>
  <si>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</si>
  <si>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</si>
  <si>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</si>
  <si>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</si>
  <si>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</si>
  <si>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</si>
  <si>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</si>
  <si>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</si>
  <si>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</si>
  <si>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</si>
  <si>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</si>
  <si>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</si>
  <si>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</si>
  <si>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</si>
  <si>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</si>
  <si>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</si>
  <si>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</si>
  <si>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</si>
  <si>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</si>
  <si>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</si>
  <si>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</si>
  <si>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</si>
  <si>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</si>
  <si>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</si>
  <si>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</si>
  <si>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</si>
  <si>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</si>
  <si>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</si>
  <si>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</si>
  <si>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</si>
  <si>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</si>
  <si>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</si>
  <si>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</si>
  <si>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</si>
  <si>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</si>
  <si>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</si>
  <si>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</si>
  <si>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</si>
  <si>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</si>
  <si>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</si>
  <si>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</si>
  <si>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</si>
  <si>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</si>
  <si>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</si>
  <si>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</si>
  <si>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</si>
  <si>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</si>
  <si>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</si>
  <si>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</si>
  <si>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</si>
  <si>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</si>
  <si>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</si>
  <si>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</si>
  <si>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</si>
  <si>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</si>
  <si>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</si>
  <si>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</si>
  <si>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</si>
  <si>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</si>
  <si>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</si>
  <si>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</si>
  <si>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</si>
  <si>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</si>
  <si>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</si>
  <si>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</si>
  <si>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</si>
  <si>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</si>
  <si>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</si>
  <si>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</si>
  <si>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</si>
  <si>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</si>
  <si>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</si>
  <si>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</si>
  <si>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</si>
  <si>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</si>
  <si>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</si>
  <si>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</si>
  <si>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</si>
  <si>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</si>
  <si>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</si>
  <si>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</si>
  <si>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</si>
  <si>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</si>
  <si>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</si>
  <si>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</si>
  <si>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</si>
  <si>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</si>
  <si>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</si>
  <si>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</si>
  <si>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</si>
  <si>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</si>
  <si>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</si>
  <si>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</si>
  <si>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</si>
  <si>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</si>
  <si>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</si>
  <si>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</si>
  <si>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</si>
  <si>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</si>
  <si>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</si>
  <si>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</si>
  <si>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</si>
  <si>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</si>
  <si>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</si>
  <si>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</si>
  <si>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</si>
  <si>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</si>
  <si>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</si>
  <si>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</si>
  <si>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</si>
  <si>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</si>
  <si>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</si>
  <si>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</si>
  <si>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</si>
  <si>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</si>
  <si>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</si>
  <si>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</si>
  <si>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</si>
  <si>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</si>
  <si>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</si>
  <si>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</si>
  <si>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</si>
  <si>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</si>
  <si>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</si>
  <si>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</si>
  <si>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</si>
  <si>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</si>
  <si>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</si>
  <si>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</si>
  <si>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</si>
  <si>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</si>
  <si>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</si>
  <si>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</si>
  <si>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</si>
  <si>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</si>
  <si>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</si>
  <si>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</si>
  <si>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</si>
  <si>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</si>
  <si>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</si>
  <si>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</si>
  <si>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</si>
  <si>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</si>
  <si>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</si>
  <si>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</si>
  <si>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</si>
  <si>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</si>
  <si>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</si>
  <si>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</si>
  <si>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</si>
  <si>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</si>
  <si>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</si>
  <si>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</si>
  <si>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</si>
  <si>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</si>
  <si>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</si>
  <si>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</si>
  <si>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</si>
  <si>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</si>
  <si>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</si>
  <si>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</si>
  <si>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</si>
  <si>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</si>
  <si>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</si>
  <si>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</si>
  <si>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</si>
  <si>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</si>
  <si>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</si>
  <si>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</si>
  <si>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</si>
  <si>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</si>
  <si>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</si>
  <si>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</si>
  <si>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</si>
  <si>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</si>
  <si>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</si>
  <si>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</si>
  <si>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</si>
  <si>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</si>
  <si>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</si>
  <si>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</si>
  <si>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</si>
  <si>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</si>
  <si>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</si>
  <si>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</si>
  <si>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</si>
  <si>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</si>
  <si>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</si>
  <si>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</si>
  <si>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</si>
  <si>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</si>
  <si>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</si>
  <si>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</si>
  <si>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</si>
  <si>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</si>
  <si>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</si>
  <si>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</si>
  <si>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</si>
  <si>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</si>
  <si>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</si>
  <si>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</si>
  <si>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</si>
  <si>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</si>
  <si>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</si>
  <si>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</si>
  <si>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</si>
  <si>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</si>
  <si>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</si>
  <si>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</si>
  <si>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</si>
  <si>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</si>
  <si>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</si>
  <si>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</si>
  <si>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</si>
  <si>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</si>
  <si>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</si>
  <si>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</si>
  <si>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</si>
  <si>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</si>
  <si>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</si>
  <si>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</si>
  <si>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</si>
  <si>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</si>
  <si>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</si>
  <si>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</si>
  <si>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</si>
  <si>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</si>
  <si>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</si>
  <si>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</si>
  <si>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</si>
  <si>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</si>
  <si>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</si>
  <si>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</si>
  <si>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</si>
  <si>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</si>
  <si>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</si>
  <si>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</si>
  <si>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</si>
  <si>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</si>
  <si>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</si>
  <si>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</si>
  <si>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</si>
  <si>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</si>
  <si>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</si>
  <si>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</si>
  <si>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</si>
  <si>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</si>
  <si>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</si>
  <si>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</si>
  <si>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</si>
  <si>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</si>
  <si>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</si>
  <si>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</si>
  <si>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</si>
  <si>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</si>
  <si>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</si>
  <si>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</si>
  <si>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</si>
  <si>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</si>
  <si>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</si>
  <si>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</si>
  <si>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</si>
  <si>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</si>
  <si>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</si>
  <si>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</si>
  <si>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</si>
  <si>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</si>
  <si>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</si>
  <si>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</si>
  <si>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</si>
  <si>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</si>
  <si>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</si>
  <si>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</si>
  <si>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</si>
  <si>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</si>
  <si>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</si>
  <si>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</si>
  <si>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</si>
  <si>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</si>
  <si>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</si>
  <si>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</si>
  <si>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</si>
  <si>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</si>
  <si>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</si>
  <si>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</si>
  <si>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</si>
  <si>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</si>
  <si>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</si>
  <si>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</si>
  <si>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</si>
  <si>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</si>
  <si>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</si>
  <si>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</si>
  <si>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</si>
  <si>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</si>
  <si>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</si>
  <si>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</si>
  <si>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</si>
  <si>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</si>
  <si>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</si>
  <si>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</si>
  <si>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</si>
  <si>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</si>
  <si>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</si>
  <si>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</si>
  <si>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</si>
  <si>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</si>
  <si>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</si>
  <si>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</si>
  <si>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</si>
  <si>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</si>
  <si>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</si>
  <si>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</si>
  <si>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</si>
  <si>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</si>
  <si>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</si>
  <si>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</si>
  <si>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</si>
  <si>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</si>
  <si>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</si>
  <si>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</si>
  <si>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</si>
  <si>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</si>
  <si>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</si>
  <si>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</si>
  <si>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</si>
  <si>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</si>
  <si>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</si>
  <si>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</si>
  <si>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</si>
  <si>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</si>
  <si>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</si>
  <si>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</si>
  <si>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</si>
  <si>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</si>
  <si>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</si>
  <si>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</si>
  <si>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</si>
  <si>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</si>
  <si>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</si>
  <si>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</si>
  <si>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</si>
  <si>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</si>
  <si>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</si>
  <si>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</si>
  <si>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</si>
  <si>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</si>
  <si>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</si>
  <si>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</si>
  <si>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</si>
  <si>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</si>
  <si>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</si>
  <si>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</si>
  <si>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</si>
  <si>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</si>
  <si>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</si>
  <si>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</si>
  <si>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</si>
  <si>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</si>
  <si>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</si>
  <si>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</si>
  <si>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</si>
  <si>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</si>
  <si>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</si>
  <si>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</si>
  <si>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</si>
  <si>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</si>
  <si>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</si>
  <si>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</si>
  <si>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</si>
  <si>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</si>
  <si>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</si>
  <si>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</si>
  <si>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</si>
  <si>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</si>
  <si>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</si>
  <si>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</si>
  <si>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</si>
  <si>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</si>
  <si>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</si>
  <si>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</si>
  <si>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</si>
  <si>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</si>
  <si>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</si>
  <si>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</si>
  <si>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</si>
  <si>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</si>
  <si>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</si>
  <si>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</si>
  <si>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</si>
  <si>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</si>
  <si>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</si>
  <si>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</si>
  <si>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</si>
  <si>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</si>
  <si>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</si>
  <si>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</si>
  <si>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</si>
  <si>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</si>
  <si>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</si>
  <si>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</si>
  <si>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</si>
  <si>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</si>
  <si>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</si>
  <si>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</si>
  <si>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</si>
  <si>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</si>
  <si>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</si>
  <si>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</si>
  <si>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</si>
  <si>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</si>
  <si>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</si>
  <si>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</si>
  <si>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</si>
  <si>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</si>
  <si>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</si>
  <si>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</si>
  <si>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</si>
  <si>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</si>
  <si>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</si>
  <si>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</si>
  <si>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</si>
  <si>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</si>
  <si>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</si>
  <si>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</si>
  <si>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</si>
  <si>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</si>
  <si>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</si>
  <si>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</si>
  <si>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</si>
  <si>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</si>
  <si>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</si>
  <si>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</si>
  <si>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</si>
  <si>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</si>
  <si>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</si>
  <si>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</si>
  <si>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</si>
  <si>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</si>
  <si>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</si>
  <si>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</si>
  <si>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</si>
  <si>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</si>
  <si>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</si>
  <si>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</si>
  <si>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</si>
  <si>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</si>
  <si>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</si>
  <si>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</si>
  <si>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</si>
  <si>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</si>
  <si>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</si>
  <si>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</si>
  <si>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</si>
  <si>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</si>
  <si>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</si>
  <si>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</si>
  <si>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</si>
  <si>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</si>
  <si>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</si>
  <si>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</si>
  <si>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</si>
  <si>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</si>
  <si>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</si>
  <si>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</si>
  <si>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</si>
  <si>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</si>
  <si>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</si>
  <si>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</si>
  <si>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</si>
  <si>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</si>
  <si>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</si>
  <si>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</si>
  <si>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</si>
  <si>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</si>
  <si>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</si>
  <si>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</si>
  <si>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</si>
  <si>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</si>
  <si>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</si>
  <si>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</si>
  <si>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</si>
  <si>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</si>
  <si>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</si>
  <si>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</si>
  <si>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</si>
  <si>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</si>
  <si>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</si>
  <si>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</si>
  <si>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</si>
  <si>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</si>
  <si>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</si>
  <si>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</si>
  <si>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</si>
  <si>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</si>
  <si>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</si>
  <si>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</si>
  <si>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</si>
  <si>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</si>
  <si>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</si>
  <si>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</si>
  <si>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</si>
  <si>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</si>
  <si>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</si>
  <si>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</si>
  <si>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</si>
  <si>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</si>
  <si>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</si>
  <si>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</si>
  <si>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</si>
  <si>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</si>
  <si>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</si>
  <si>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</si>
  <si>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</si>
  <si>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</si>
  <si>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</si>
  <si>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</si>
  <si>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</si>
  <si>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</si>
  <si>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</si>
  <si>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</si>
  <si>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</si>
  <si>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</si>
  <si>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</si>
  <si>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</si>
  <si>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</si>
  <si>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</si>
  <si>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</si>
  <si>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</si>
  <si>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</si>
  <si>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</si>
  <si>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</si>
  <si>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</si>
  <si>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</si>
  <si>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</si>
  <si>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</si>
  <si>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</si>
  <si>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</si>
  <si>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</si>
  <si>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</si>
  <si>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</si>
  <si>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</si>
  <si>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</si>
  <si>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</si>
  <si>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</si>
  <si>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</si>
  <si>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</si>
  <si>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</si>
  <si>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</si>
  <si>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</si>
  <si>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</si>
  <si>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</si>
  <si>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</si>
  <si>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</si>
  <si>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</si>
  <si>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</si>
  <si>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</si>
  <si>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</si>
  <si>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</si>
  <si>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</si>
  <si>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</si>
  <si>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</si>
  <si>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</si>
  <si>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</si>
  <si>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</si>
  <si>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</si>
  <si>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</si>
  <si>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</si>
  <si>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</si>
  <si>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</si>
  <si>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</si>
  <si>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</si>
  <si>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</si>
  <si>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</si>
  <si>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</si>
  <si>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</si>
  <si>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</si>
  <si>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</si>
  <si>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</si>
  <si>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</si>
  <si>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</si>
  <si>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</si>
  <si>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</si>
  <si>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</si>
  <si>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</si>
  <si>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</si>
  <si>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</si>
  <si>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</si>
  <si>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</si>
  <si>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</si>
  <si>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</si>
  <si>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</si>
  <si>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</si>
  <si>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</si>
  <si>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</si>
  <si>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</si>
  <si>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</si>
  <si>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</si>
  <si>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</si>
  <si>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</si>
  <si>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</si>
  <si>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</si>
  <si>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</si>
  <si>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</si>
  <si>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</si>
  <si>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</si>
  <si>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</si>
  <si>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</si>
  <si>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</si>
  <si>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</si>
  <si>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</si>
  <si>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</si>
  <si>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</si>
  <si>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</si>
  <si>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</si>
  <si>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</si>
  <si>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</si>
  <si>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</si>
  <si>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</si>
  <si>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</si>
  <si>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</si>
  <si>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</si>
  <si>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</si>
  <si>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</si>
  <si>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</si>
  <si>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</si>
  <si>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</si>
  <si>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</si>
  <si>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</si>
  <si>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</si>
  <si>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</si>
  <si>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</si>
  <si>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</si>
  <si>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</si>
  <si>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</si>
  <si>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</si>
  <si>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</si>
  <si>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</si>
  <si>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</si>
  <si>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</si>
  <si>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</si>
  <si>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</si>
  <si>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</si>
  <si>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</si>
  <si>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</si>
  <si>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</si>
  <si>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</si>
  <si>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</si>
  <si>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</si>
  <si>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</si>
  <si>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</si>
  <si>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</si>
  <si>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</si>
  <si>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</si>
  <si>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</si>
  <si>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</si>
  <si>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</si>
  <si>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</si>
  <si>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</si>
  <si>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</si>
  <si>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</si>
  <si>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</si>
  <si>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</si>
  <si>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</si>
  <si>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</si>
  <si>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</si>
  <si>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</si>
  <si>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</si>
  <si>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</si>
  <si>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</si>
  <si>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</si>
  <si>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</si>
  <si>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</si>
  <si>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</si>
  <si>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</si>
  <si>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</si>
  <si>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</si>
  <si>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</si>
  <si>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</si>
  <si>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</si>
  <si>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</si>
  <si>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</si>
  <si>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</si>
  <si>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</si>
  <si>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</si>
  <si>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</si>
  <si>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</si>
  <si>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</si>
  <si>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</si>
  <si>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</si>
  <si>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</si>
  <si>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</si>
  <si>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</si>
  <si>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</si>
  <si>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</si>
  <si>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</si>
  <si>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</si>
  <si>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</si>
  <si>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</si>
  <si>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</si>
  <si>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</si>
  <si>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</si>
  <si>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</si>
  <si>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</si>
  <si>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</si>
  <si>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</si>
  <si>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</si>
  <si>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</si>
  <si>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</si>
  <si>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</si>
  <si>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</si>
  <si>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</si>
  <si>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</si>
  <si>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</si>
  <si>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</si>
  <si>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</si>
  <si>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</si>
  <si>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</si>
  <si>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</si>
  <si>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</si>
  <si>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</si>
  <si>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</si>
  <si>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</si>
  <si>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</si>
  <si>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</si>
  <si>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</si>
  <si>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</si>
  <si>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</si>
  <si>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</si>
  <si>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</si>
  <si>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</si>
  <si>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</si>
  <si>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</si>
  <si>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</si>
  <si>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</si>
  <si>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</si>
  <si>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</si>
  <si>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</si>
  <si>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</si>
  <si>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</si>
  <si>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</si>
  <si>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</si>
  <si>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</si>
  <si>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</si>
  <si>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</si>
  <si>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</si>
  <si>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</si>
  <si>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</si>
  <si>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</si>
  <si>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</si>
  <si>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</si>
  <si>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</si>
  <si>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</si>
  <si>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</si>
  <si>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</si>
  <si>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</si>
  <si>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</si>
  <si>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</si>
  <si>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</si>
  <si>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</si>
  <si>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</si>
  <si>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</si>
  <si>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</si>
  <si>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</si>
  <si>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</si>
  <si>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</si>
  <si>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</si>
  <si>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</si>
  <si>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</si>
  <si>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</si>
  <si>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</si>
  <si>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</si>
  <si>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</si>
  <si>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</si>
  <si>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</si>
  <si>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</si>
  <si>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</si>
  <si>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</si>
  <si>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</si>
  <si>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</si>
  <si>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</si>
  <si>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</si>
  <si>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</si>
  <si>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</si>
  <si>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</si>
  <si>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</si>
  <si>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</si>
  <si>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</si>
  <si>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</si>
  <si>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</si>
  <si>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</si>
  <si>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</si>
  <si>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</si>
  <si>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</si>
  <si>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</si>
  <si>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</si>
  <si>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</si>
  <si>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</si>
  <si>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</si>
  <si>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</si>
  <si>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</si>
  <si>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</si>
  <si>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</si>
  <si>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</si>
  <si>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</si>
  <si>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</si>
  <si>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</si>
  <si>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</si>
  <si>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</si>
  <si>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</si>
  <si>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</si>
  <si>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</si>
  <si>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</si>
  <si>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</si>
  <si>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</si>
  <si>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</si>
  <si>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</si>
  <si>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</si>
  <si>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</si>
  <si>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</si>
  <si>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</si>
  <si>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</si>
  <si>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</si>
  <si>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</si>
  <si>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</si>
  <si>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</si>
  <si>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</si>
  <si>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</si>
  <si>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</si>
  <si>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</si>
  <si>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</si>
  <si>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</si>
  <si>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</si>
  <si>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</si>
  <si>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</si>
  <si>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</si>
  <si>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</si>
  <si>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</si>
  <si>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</si>
  <si>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</si>
  <si>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</si>
  <si>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</si>
  <si>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</si>
  <si>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</si>
  <si>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</si>
  <si>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</si>
  <si>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</si>
  <si>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</si>
  <si>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</si>
  <si>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</si>
  <si>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</si>
  <si>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</si>
  <si>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</si>
  <si>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</si>
  <si>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</si>
  <si>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</si>
  <si>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</si>
  <si>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</si>
  <si>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</si>
  <si>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</si>
  <si>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</si>
  <si>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</si>
  <si>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</si>
  <si>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</si>
  <si>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</si>
  <si>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</si>
  <si>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</si>
  <si>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</si>
  <si>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</si>
  <si>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</si>
  <si>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</si>
  <si>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</si>
  <si>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</si>
  <si>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</si>
  <si>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</si>
  <si>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</si>
  <si>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</si>
  <si>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</si>
  <si>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</si>
  <si>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</si>
  <si>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</si>
  <si>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</si>
  <si>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</si>
  <si>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</si>
  <si>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</si>
  <si>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</si>
  <si>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</si>
  <si>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</si>
  <si>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</si>
  <si>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</si>
  <si>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</si>
  <si>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</si>
  <si>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</si>
  <si>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</si>
  <si>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</si>
  <si>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</si>
  <si>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</si>
  <si>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</si>
  <si>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</si>
  <si>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</si>
  <si>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</si>
  <si>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</si>
  <si>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</si>
  <si>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</si>
  <si>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</si>
  <si>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</si>
  <si>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</si>
  <si>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</si>
  <si>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</si>
  <si>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</si>
  <si>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</si>
  <si>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</si>
  <si>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</si>
  <si>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</si>
  <si>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</si>
  <si>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</si>
  <si>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</si>
  <si>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</si>
  <si>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</si>
  <si>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</si>
  <si>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</si>
  <si>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</si>
  <si>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</si>
  <si>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</si>
  <si>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</si>
  <si>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</si>
  <si>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</si>
  <si>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</si>
  <si>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</si>
  <si>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</si>
  <si>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</si>
  <si>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</si>
  <si>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</si>
  <si>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</si>
  <si>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</si>
  <si>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</si>
  <si>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</si>
  <si>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</si>
  <si>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</si>
  <si>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</si>
  <si>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</si>
  <si>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</si>
  <si>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</si>
  <si>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</si>
  <si>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</si>
  <si>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</si>
  <si>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</si>
  <si>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</si>
  <si>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</si>
  <si>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</si>
  <si>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</si>
  <si>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</si>
  <si>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</si>
  <si>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</si>
  <si>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</si>
  <si>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</si>
  <si>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</si>
  <si>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</si>
  <si>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</si>
  <si>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</si>
  <si>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</si>
  <si>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</si>
  <si>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</si>
  <si>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</si>
  <si>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</si>
  <si>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</si>
  <si>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</si>
  <si>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</si>
  <si>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</si>
  <si>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</si>
  <si>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</si>
  <si>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</si>
  <si>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</si>
  <si>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</si>
  <si>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</si>
  <si>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</si>
  <si>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</si>
  <si>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</si>
  <si>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</si>
  <si>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</si>
  <si>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</si>
  <si>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</si>
  <si>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</si>
  <si>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</si>
  <si>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</si>
  <si>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</si>
  <si>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</si>
  <si>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</si>
  <si>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</si>
  <si>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</si>
  <si>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</si>
  <si>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</si>
  <si>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</si>
  <si>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</si>
  <si>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</si>
  <si>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</si>
  <si>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</si>
  <si>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</si>
  <si>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</si>
  <si>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</si>
  <si>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</si>
  <si>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</si>
  <si>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</si>
  <si>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</si>
  <si>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</si>
  <si>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</si>
  <si>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</si>
  <si>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</si>
  <si>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</si>
  <si>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</si>
  <si>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</si>
  <si>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</si>
  <si>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</si>
  <si>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</si>
  <si>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</si>
  <si>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</si>
  <si>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</si>
  <si>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</si>
  <si>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</si>
  <si>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</si>
  <si>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</si>
  <si>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</si>
  <si>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</si>
  <si>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</si>
  <si>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</si>
  <si>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</si>
  <si>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</si>
  <si>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</si>
  <si>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</si>
  <si>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</si>
  <si>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</si>
  <si>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</si>
  <si>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</si>
  <si>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</si>
  <si>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</si>
  <si>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</si>
  <si>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</si>
  <si>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</si>
  <si>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</si>
  <si>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</si>
  <si>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</si>
  <si>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</si>
  <si>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</si>
  <si>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</si>
  <si>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</si>
  <si>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</si>
  <si>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</si>
  <si>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</si>
  <si>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</si>
  <si>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</si>
  <si>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</si>
  <si>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</si>
  <si>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</si>
  <si>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</si>
  <si>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</si>
  <si>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</si>
  <si>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</si>
  <si>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</si>
  <si>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</si>
  <si>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</si>
  <si>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</si>
  <si>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</si>
  <si>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</si>
  <si>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</si>
  <si>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</si>
  <si>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</si>
  <si>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</si>
  <si>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</si>
  <si>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</si>
  <si>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</si>
  <si>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</si>
  <si>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</si>
  <si>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</si>
  <si>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</si>
  <si>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</si>
  <si>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</si>
  <si>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</si>
  <si>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</si>
  <si>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</si>
  <si>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</si>
  <si>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</si>
  <si>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</si>
  <si>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</si>
  <si>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</si>
  <si>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</si>
  <si>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</si>
  <si>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</si>
  <si>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</si>
  <si>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</si>
  <si>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</si>
  <si>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</si>
  <si>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</si>
  <si>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</si>
  <si>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</si>
  <si>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</si>
  <si>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</si>
  <si>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</si>
  <si>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</si>
  <si>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</si>
  <si>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</si>
  <si>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</si>
  <si>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</si>
  <si>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</si>
  <si>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</si>
  <si>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</si>
  <si>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</si>
  <si>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</si>
  <si>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</si>
  <si>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</si>
  <si>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</si>
  <si>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</si>
  <si>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</si>
  <si>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</si>
  <si>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</si>
  <si>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</si>
  <si>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</si>
  <si>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</si>
  <si>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</si>
  <si>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</si>
  <si>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</si>
  <si>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</si>
  <si>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</si>
  <si>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</si>
  <si>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</si>
  <si>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</si>
  <si>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</si>
  <si>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</si>
  <si>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</si>
  <si>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</si>
  <si>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</si>
  <si>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</si>
  <si>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</si>
  <si>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</si>
  <si>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</si>
  <si>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</si>
  <si>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</si>
  <si>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</si>
  <si>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</si>
  <si>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</si>
  <si>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</si>
  <si>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</si>
  <si>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</si>
  <si>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</si>
  <si>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</si>
  <si>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</si>
  <si>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</si>
  <si>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</si>
  <si>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</si>
  <si>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</si>
  <si>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</si>
  <si>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</si>
  <si>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</si>
  <si>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</si>
  <si>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</si>
  <si>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</si>
  <si>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</si>
  <si>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</si>
  <si>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</si>
  <si>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</si>
  <si>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</si>
  <si>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</si>
  <si>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</si>
  <si>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</si>
  <si>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</si>
  <si>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</si>
  <si>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</si>
  <si>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</si>
  <si>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</si>
  <si>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</si>
  <si>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</si>
  <si>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</si>
  <si>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</si>
  <si>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</si>
  <si>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</si>
  <si>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</si>
  <si>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</si>
  <si>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</si>
  <si>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</si>
  <si>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</si>
  <si>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</si>
  <si>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</si>
  <si>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</si>
  <si>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</si>
  <si>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</si>
  <si>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</si>
  <si>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</si>
  <si>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</si>
  <si>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</si>
  <si>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</si>
  <si>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</si>
  <si>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</si>
  <si>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</si>
  <si>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</si>
  <si>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</si>
  <si>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</si>
  <si>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</si>
  <si>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</si>
  <si>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</si>
  <si>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</si>
  <si>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</si>
  <si>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</si>
  <si>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</si>
  <si>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</si>
  <si>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</si>
  <si>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</si>
  <si>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</si>
  <si>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</si>
  <si>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</si>
  <si>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</si>
  <si>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</si>
  <si>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</si>
  <si>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</si>
  <si>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</si>
  <si>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</si>
  <si>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</si>
  <si>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</si>
  <si>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</si>
  <si>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</si>
  <si>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</si>
  <si>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</si>
  <si>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</si>
  <si>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</si>
  <si>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</si>
  <si>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</si>
  <si>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</si>
  <si>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</si>
  <si>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</si>
  <si>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</si>
  <si>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</si>
  <si>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</si>
  <si>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</si>
  <si>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</si>
  <si>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</si>
  <si>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</si>
  <si>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</si>
  <si>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</si>
  <si>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</si>
  <si>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</si>
  <si>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</si>
  <si>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</si>
  <si>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</si>
  <si>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</si>
  <si>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</si>
  <si>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</si>
  <si>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</si>
  <si>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</si>
  <si>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</si>
  <si>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</si>
  <si>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</si>
  <si>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</si>
  <si>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</si>
  <si>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</si>
  <si>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</si>
  <si>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</si>
  <si>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</si>
  <si>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</si>
  <si>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</si>
  <si>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</si>
  <si>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</si>
  <si>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</si>
  <si>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</si>
  <si>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</si>
  <si>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</si>
  <si>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</si>
  <si>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</si>
  <si>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</si>
  <si>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</si>
  <si>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</si>
  <si>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</si>
  <si>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</si>
  <si>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</si>
  <si>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</si>
  <si>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</si>
  <si>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</si>
  <si>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</si>
  <si>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</si>
  <si>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</si>
  <si>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</si>
  <si>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</si>
  <si>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</si>
  <si>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</si>
  <si>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</si>
  <si>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</si>
  <si>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</si>
  <si>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</si>
  <si>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</si>
  <si>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</si>
  <si>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</si>
  <si>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</si>
  <si>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</si>
  <si>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</si>
  <si>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</si>
  <si>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</si>
  <si>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</si>
  <si>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</si>
  <si>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</si>
  <si>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</si>
  <si>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</si>
  <si>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</si>
  <si>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</si>
  <si>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</si>
  <si>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</si>
  <si>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</si>
  <si>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</si>
  <si>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</si>
  <si>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</si>
  <si>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</si>
  <si>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</si>
  <si>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</si>
  <si>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</si>
  <si>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</si>
  <si>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</si>
  <si>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</si>
  <si>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</si>
  <si>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</si>
  <si>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</si>
  <si>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</si>
  <si>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</si>
  <si>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</si>
  <si>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</si>
  <si>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</si>
  <si>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</si>
  <si>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</si>
  <si>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</si>
  <si>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</si>
  <si>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</si>
  <si>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</si>
  <si>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</si>
  <si>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</si>
  <si>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</si>
  <si>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</si>
  <si>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</si>
  <si>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</si>
  <si>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</si>
  <si>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</si>
  <si>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</si>
  <si>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</si>
  <si>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</si>
  <si>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</si>
  <si>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</si>
  <si>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</si>
  <si>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</si>
  <si>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</si>
  <si>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</si>
  <si>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</si>
  <si>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</si>
  <si>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</si>
  <si>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</si>
  <si>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</si>
  <si>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</si>
  <si>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</si>
  <si>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</si>
  <si>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</si>
  <si>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</si>
  <si>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</si>
  <si>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</si>
  <si>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</si>
  <si>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</si>
  <si>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</si>
  <si>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</si>
  <si>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</si>
  <si>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</si>
  <si>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</si>
  <si>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</si>
  <si>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</si>
  <si>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</si>
  <si>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</si>
  <si>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</si>
  <si>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</si>
  <si>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</si>
  <si>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</si>
  <si>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</si>
  <si>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</si>
  <si>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</si>
  <si>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</si>
  <si>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</si>
  <si>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</si>
  <si>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</si>
  <si>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</si>
  <si>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</si>
  <si>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</si>
  <si>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</si>
  <si>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</si>
  <si>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</si>
  <si>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</si>
  <si>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</si>
  <si>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</si>
  <si>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</si>
  <si>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</si>
  <si>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</si>
  <si>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</si>
  <si>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</si>
  <si>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</si>
  <si>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</si>
  <si>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</si>
  <si>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</si>
  <si>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</si>
  <si>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</si>
  <si>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</si>
  <si>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</si>
  <si>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</si>
  <si>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</si>
  <si>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</si>
  <si>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</si>
  <si>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</si>
  <si>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</si>
  <si>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</si>
  <si>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</si>
  <si>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</si>
  <si>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</si>
  <si>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</si>
  <si>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</si>
  <si>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</si>
  <si>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</si>
  <si>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</si>
  <si>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</si>
  <si>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</si>
  <si>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</si>
  <si>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</si>
  <si>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</si>
  <si>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</si>
  <si>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</si>
  <si>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</si>
  <si>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</si>
  <si>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</si>
  <si>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</si>
  <si>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</si>
  <si>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</si>
  <si>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</si>
  <si>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</si>
  <si>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</si>
  <si>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</si>
  <si>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</si>
  <si>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</si>
  <si>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</si>
  <si>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</si>
  <si>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</si>
  <si>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</si>
  <si>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</si>
  <si>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</si>
  <si>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</si>
  <si>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</si>
  <si>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</si>
  <si>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</si>
  <si>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</si>
  <si>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</si>
  <si>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</si>
  <si>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</si>
  <si>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</si>
  <si>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</si>
  <si>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</si>
  <si>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</si>
  <si>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</si>
  <si>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</si>
  <si>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</si>
  <si>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</si>
  <si>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</si>
  <si>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</si>
  <si>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</si>
  <si>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</si>
  <si>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</si>
  <si>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</si>
  <si>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</si>
  <si>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</si>
  <si>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</si>
  <si>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</si>
  <si>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</si>
  <si>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</si>
  <si>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</si>
  <si>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</si>
  <si>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</si>
  <si>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</si>
  <si>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</si>
  <si>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</si>
  <si>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</si>
  <si>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</si>
  <si>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</si>
  <si>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</si>
  <si>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</si>
  <si>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</si>
  <si>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</si>
  <si>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</si>
  <si>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</si>
  <si>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</si>
  <si>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</si>
  <si>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</si>
  <si>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</si>
  <si>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</si>
  <si>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</si>
  <si>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</si>
  <si>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</si>
  <si>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</si>
  <si>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</si>
  <si>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</si>
  <si>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</si>
  <si>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</si>
  <si>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</si>
  <si>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</si>
  <si>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</si>
  <si>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</si>
  <si>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</si>
  <si>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</si>
  <si>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</si>
  <si>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</si>
  <si>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</si>
  <si>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</si>
  <si>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</si>
  <si>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</si>
  <si>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</si>
  <si>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</si>
  <si>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</si>
  <si>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</si>
  <si>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</si>
  <si>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</si>
  <si>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</si>
  <si>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</si>
  <si>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</si>
  <si>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</si>
  <si>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</si>
  <si>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</si>
  <si>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</si>
  <si>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</si>
  <si>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</si>
  <si>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</si>
  <si>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</si>
  <si>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</si>
  <si>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</si>
  <si>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</si>
  <si>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</si>
  <si>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</si>
  <si>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</si>
  <si>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</si>
  <si>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</si>
  <si>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</si>
  <si>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</si>
  <si>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</si>
  <si>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</si>
  <si>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</si>
  <si>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</si>
  <si>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</si>
  <si>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</si>
  <si>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</si>
  <si>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</si>
  <si>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</si>
  <si>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</si>
  <si>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</si>
  <si>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</si>
  <si>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</si>
  <si>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</si>
  <si>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</si>
  <si>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</si>
  <si>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</si>
  <si>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</si>
  <si>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</si>
  <si>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</si>
  <si>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</si>
  <si>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</si>
  <si>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</si>
  <si>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</si>
  <si>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</si>
  <si>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</si>
  <si>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</si>
  <si>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</si>
  <si>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</si>
  <si>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</si>
  <si>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</si>
  <si>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</si>
  <si>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</si>
  <si>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</si>
  <si>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</si>
  <si>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</si>
  <si>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</si>
  <si>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</si>
  <si>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</si>
  <si>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</si>
  <si>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</si>
  <si>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</si>
  <si>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</si>
  <si>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</si>
  <si>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</si>
  <si>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</si>
  <si>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</si>
  <si>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</si>
  <si>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</si>
  <si>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</si>
  <si>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</si>
  <si>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</si>
  <si>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</si>
  <si>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</si>
  <si>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</si>
  <si>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</si>
  <si>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</si>
  <si>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</si>
  <si>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</si>
  <si>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</si>
  <si>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</si>
  <si>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</si>
  <si>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</si>
  <si>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</si>
  <si>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</si>
  <si>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</si>
  <si>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</si>
  <si>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</si>
  <si>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</si>
  <si>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</si>
  <si>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</si>
  <si>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</si>
  <si>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</si>
  <si>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</si>
  <si>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</si>
  <si>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</si>
  <si>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</si>
  <si>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</si>
  <si>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</si>
  <si>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</si>
  <si>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</si>
  <si>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</si>
  <si>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</si>
  <si>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</si>
  <si>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</si>
  <si>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</si>
  <si>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</si>
  <si>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</si>
  <si>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</si>
  <si>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</si>
  <si>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</si>
  <si>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</si>
  <si>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</si>
  <si>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</si>
  <si>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</si>
  <si>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</si>
  <si>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</si>
  <si>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</si>
  <si>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</si>
  <si>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</si>
  <si>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</si>
  <si>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</si>
  <si>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</si>
  <si>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</si>
  <si>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</si>
  <si>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</si>
  <si>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</si>
  <si>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</si>
  <si>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</si>
  <si>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</si>
  <si>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</si>
  <si>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</si>
  <si>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</si>
  <si>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</si>
  <si>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</si>
  <si>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</si>
  <si>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</si>
  <si>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</si>
  <si>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</si>
  <si>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</si>
  <si>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</si>
  <si>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</si>
  <si>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</si>
  <si>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</si>
  <si>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</si>
  <si>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</si>
  <si>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</si>
  <si>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</si>
  <si>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</si>
  <si>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</si>
  <si>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</si>
  <si>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</si>
  <si>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</si>
  <si>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</si>
  <si>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</si>
  <si>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</si>
  <si>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</si>
  <si>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</si>
  <si>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</si>
  <si>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</si>
  <si>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</si>
  <si>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</si>
  <si>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</si>
  <si>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</si>
  <si>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</si>
  <si>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</si>
  <si>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</si>
  <si>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</si>
  <si>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</si>
  <si>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</si>
  <si>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</si>
  <si>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</si>
  <si>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</si>
  <si>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</si>
  <si>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</si>
  <si>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</si>
  <si>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</si>
  <si>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</si>
  <si>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</si>
  <si>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</si>
  <si>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</si>
  <si>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</si>
  <si>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</si>
  <si>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</si>
  <si>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</si>
  <si>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</si>
  <si>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</si>
  <si>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</si>
  <si>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</si>
  <si>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</si>
  <si>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</si>
  <si>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</si>
  <si>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</si>
  <si>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</si>
  <si>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</si>
  <si>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</si>
  <si>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</si>
  <si>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</si>
  <si>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</si>
  <si>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</si>
  <si>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</si>
  <si>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</si>
  <si>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</si>
  <si>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</si>
  <si>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</si>
  <si>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</si>
  <si>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</si>
  <si>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</si>
  <si>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</si>
  <si>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</si>
  <si>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</si>
  <si>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</si>
  <si>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</si>
  <si>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</si>
  <si>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</si>
  <si>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</si>
  <si>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</si>
  <si>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</si>
  <si>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</si>
  <si>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</si>
  <si>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</si>
  <si>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</si>
  <si>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</si>
  <si>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</si>
  <si>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</si>
  <si>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</si>
  <si>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</si>
  <si>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</si>
  <si>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</si>
  <si>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</si>
  <si>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</si>
  <si>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</si>
  <si>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</si>
  <si>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</si>
  <si>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</si>
  <si>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</si>
  <si>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</si>
  <si>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</si>
  <si>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</si>
  <si>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</si>
  <si>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</si>
  <si>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</si>
  <si>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</si>
  <si>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</si>
  <si>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</si>
  <si>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</si>
  <si>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</si>
  <si>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</si>
  <si>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</si>
  <si>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</si>
  <si>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</si>
  <si>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</si>
  <si>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</si>
  <si>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</si>
  <si>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</si>
  <si>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</si>
  <si>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</si>
  <si>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</si>
  <si>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</si>
  <si>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</si>
  <si>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</si>
  <si>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</si>
  <si>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</si>
  <si>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</si>
  <si>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</si>
  <si>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</si>
  <si>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</si>
  <si>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</si>
  <si>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</si>
  <si>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</si>
  <si>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</si>
  <si>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</si>
  <si>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</si>
  <si>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</si>
  <si>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</si>
  <si>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</si>
  <si>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</si>
  <si>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</si>
  <si>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</si>
  <si>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</si>
  <si>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</si>
  <si>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</si>
  <si>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</si>
  <si>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</si>
  <si>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</si>
  <si>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</si>
  <si>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</si>
  <si>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</si>
  <si>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</si>
  <si>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</si>
  <si>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</si>
  <si>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</si>
  <si>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</si>
  <si>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</si>
  <si>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</si>
  <si>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</si>
  <si>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</si>
  <si>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</si>
  <si>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</si>
  <si>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</si>
  <si>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</si>
  <si>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</si>
  <si>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</si>
  <si>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</si>
  <si>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</si>
  <si>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</si>
  <si>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</si>
  <si>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</si>
  <si>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</si>
  <si>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</si>
  <si>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</si>
  <si>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</si>
  <si>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</si>
  <si>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</si>
  <si>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</si>
  <si>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</si>
  <si>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</si>
  <si>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</si>
  <si>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</si>
  <si>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</si>
  <si>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</si>
  <si>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</si>
  <si>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</si>
  <si>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</si>
  <si>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</si>
  <si>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</si>
  <si>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</si>
  <si>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</si>
  <si>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</si>
  <si>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</si>
  <si>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</si>
  <si>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</si>
  <si>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</si>
  <si>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</si>
  <si>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</si>
  <si>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</si>
  <si>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</si>
  <si>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</si>
  <si>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</si>
  <si>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</si>
  <si>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</si>
  <si>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</si>
  <si>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</si>
  <si>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</si>
  <si>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</si>
  <si>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</si>
  <si>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</si>
  <si>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</si>
  <si>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</si>
  <si>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</si>
  <si>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</si>
  <si>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</si>
  <si>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</si>
  <si>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</si>
  <si>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</si>
  <si>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</si>
  <si>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</si>
  <si>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</si>
  <si>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</si>
  <si>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</si>
  <si>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</si>
  <si>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</si>
  <si>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</si>
  <si>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</si>
  <si>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</si>
  <si>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</si>
  <si>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</si>
  <si>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</si>
  <si>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</si>
  <si>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</si>
  <si>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</si>
  <si>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</si>
  <si>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</si>
  <si>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</si>
  <si>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</si>
  <si>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</si>
  <si>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</si>
  <si>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</si>
  <si>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</si>
  <si>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</si>
  <si>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</si>
  <si>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</si>
  <si>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</si>
  <si>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</si>
  <si>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</si>
  <si>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</si>
  <si>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</si>
  <si>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</si>
  <si>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</si>
  <si>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</si>
  <si>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</si>
  <si>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</si>
  <si>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</si>
  <si>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</si>
  <si>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</si>
  <si>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</si>
  <si>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</si>
  <si>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</si>
  <si>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</si>
  <si>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</si>
  <si>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</si>
  <si>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</si>
  <si>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</si>
  <si>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</si>
  <si>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</si>
  <si>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</si>
  <si>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</si>
  <si>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</si>
  <si>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</si>
  <si>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</si>
  <si>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</si>
  <si>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</si>
  <si>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</si>
  <si>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</si>
  <si>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</si>
  <si>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</si>
  <si>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</si>
  <si>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</si>
  <si>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</si>
  <si>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</si>
  <si>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</si>
  <si>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</si>
  <si>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</si>
  <si>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</si>
  <si>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</si>
  <si>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</si>
  <si>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</si>
  <si>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</si>
  <si>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</si>
  <si>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</si>
  <si>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</si>
  <si>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</si>
  <si>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</si>
  <si>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</si>
  <si>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</si>
  <si>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</si>
  <si>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</si>
  <si>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</si>
  <si>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</si>
  <si>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</si>
  <si>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</si>
  <si>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</si>
  <si>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</si>
  <si>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</si>
  <si>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</si>
  <si>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</si>
  <si>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</si>
  <si>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</si>
  <si>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</si>
  <si>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</si>
  <si>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</si>
  <si>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</si>
  <si>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</si>
  <si>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</si>
  <si>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</si>
  <si>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</si>
  <si>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</si>
  <si>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</si>
  <si>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</si>
  <si>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</si>
  <si>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</si>
  <si>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</si>
  <si>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</si>
  <si>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</si>
  <si>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</si>
  <si>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</si>
  <si>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</si>
  <si>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</si>
  <si>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</si>
  <si>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</si>
  <si>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</si>
  <si>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</si>
  <si>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</si>
  <si>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</si>
  <si>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</si>
  <si>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</si>
  <si>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</si>
  <si>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</si>
  <si>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</si>
  <si>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</si>
  <si>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</si>
  <si>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</si>
  <si>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</si>
  <si>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</si>
  <si>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</si>
  <si>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</si>
  <si>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</si>
  <si>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</si>
  <si>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</si>
  <si>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</si>
  <si>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</si>
  <si>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</si>
  <si>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</si>
  <si>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</si>
  <si>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</si>
  <si>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</si>
  <si>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</si>
  <si>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</si>
  <si>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</si>
  <si>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</si>
  <si>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</si>
  <si>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</si>
  <si>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</si>
  <si>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</si>
  <si>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</si>
  <si>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</si>
  <si>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</si>
  <si>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</si>
  <si>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</si>
  <si>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</si>
  <si>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</si>
  <si>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</si>
  <si>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</si>
  <si>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</si>
  <si>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</si>
  <si>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</si>
  <si>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</si>
  <si>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</si>
  <si>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</si>
  <si>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</si>
  <si>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</si>
  <si>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</si>
  <si>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</si>
  <si>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</si>
  <si>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</si>
  <si>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</si>
  <si>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</si>
  <si>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</si>
  <si>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</si>
  <si>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</si>
  <si>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</si>
  <si>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</si>
  <si>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</si>
  <si>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</si>
  <si>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</si>
  <si>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</si>
  <si>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</si>
  <si>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</si>
  <si>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</si>
  <si>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</si>
  <si>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</si>
  <si>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</si>
  <si>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</si>
  <si>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</si>
  <si>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</si>
  <si>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</si>
  <si>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</si>
  <si>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</si>
  <si>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</si>
  <si>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</si>
  <si>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</si>
  <si>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</si>
  <si>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</si>
  <si>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</si>
  <si>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</si>
  <si>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</si>
  <si>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</si>
  <si>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</si>
  <si>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</si>
  <si>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</si>
  <si>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</si>
  <si>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</si>
  <si>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</si>
  <si>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</si>
  <si>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</si>
  <si>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</si>
  <si>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</si>
  <si>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</si>
  <si>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</si>
  <si>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</si>
  <si>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</si>
  <si>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</si>
  <si>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</si>
  <si>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</si>
  <si>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</si>
  <si>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</si>
  <si>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</si>
  <si>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</si>
  <si>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</si>
  <si>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</si>
  <si>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</si>
  <si>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</si>
  <si>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</si>
  <si>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</si>
  <si>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</si>
  <si>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</si>
  <si>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</si>
  <si>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</si>
  <si>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</si>
  <si>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</si>
  <si>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</si>
  <si>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</si>
  <si>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</si>
  <si>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</si>
  <si>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</si>
  <si>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</si>
  <si>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</si>
  <si>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</si>
  <si>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</si>
  <si>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</si>
  <si>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</si>
  <si>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</si>
  <si>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</si>
  <si>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</si>
  <si>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</si>
  <si>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</si>
  <si>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</si>
  <si>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</si>
  <si>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</si>
  <si>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</si>
  <si>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</si>
  <si>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</si>
  <si>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</si>
  <si>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</si>
  <si>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</si>
  <si>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</si>
  <si>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</si>
  <si>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</si>
  <si>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</si>
  <si>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</si>
  <si>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</si>
  <si>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</si>
  <si>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</si>
  <si>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</si>
  <si>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</si>
  <si>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</si>
  <si>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</si>
  <si>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</si>
  <si>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</si>
  <si>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</si>
  <si>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</si>
  <si>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</si>
  <si>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</si>
  <si>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</si>
  <si>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</si>
  <si>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</si>
  <si>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</si>
  <si>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</si>
  <si>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</si>
  <si>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</si>
  <si>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</si>
  <si>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</si>
  <si>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</si>
  <si>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</si>
  <si>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</si>
  <si>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</si>
  <si>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</si>
  <si>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</si>
  <si>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</si>
  <si>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</si>
  <si>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</si>
  <si>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</si>
  <si>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</si>
  <si>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</si>
  <si>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</si>
  <si>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</si>
  <si>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</si>
  <si>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</si>
  <si>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</si>
  <si>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</si>
  <si>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</si>
  <si>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</si>
  <si>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</si>
  <si>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</si>
  <si>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</si>
  <si>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</si>
  <si>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</si>
  <si>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</si>
  <si>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</si>
  <si>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</si>
  <si>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</si>
  <si>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</si>
  <si>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</si>
  <si>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</si>
  <si>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</si>
  <si>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</si>
  <si>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</si>
  <si>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</si>
  <si>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</si>
  <si>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</si>
  <si>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</si>
  <si>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</si>
  <si>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</si>
  <si>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</si>
  <si>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</si>
  <si>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</si>
  <si>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</si>
  <si>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</si>
  <si>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</si>
  <si>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</si>
  <si>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</si>
  <si>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</si>
  <si>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</si>
  <si>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</si>
  <si>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</si>
  <si>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</si>
  <si>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</si>
  <si>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</si>
  <si>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</si>
  <si>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</si>
  <si>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</si>
  <si>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</si>
  <si>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</si>
  <si>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</si>
  <si>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</si>
  <si>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</si>
  <si>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</si>
  <si>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</si>
  <si>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</si>
  <si>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</si>
  <si>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</si>
  <si>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</si>
  <si>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</si>
  <si>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</si>
  <si>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</si>
  <si>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</si>
  <si>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</si>
  <si>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</si>
  <si>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</si>
  <si>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</si>
  <si>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</si>
  <si>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</si>
  <si>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</si>
  <si>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</si>
  <si>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</si>
  <si>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</si>
  <si>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</si>
  <si>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</si>
  <si>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</si>
  <si>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</si>
  <si>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</si>
  <si>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</si>
  <si>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</si>
  <si>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</si>
  <si>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</si>
  <si>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</si>
  <si>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</si>
  <si>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</si>
  <si>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</si>
  <si>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</si>
  <si>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</si>
  <si>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</si>
  <si>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</si>
  <si>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</si>
  <si>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</si>
  <si>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</si>
  <si>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</si>
  <si>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</si>
  <si>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</si>
  <si>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</si>
  <si>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</si>
  <si>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</si>
  <si>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</si>
  <si>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</si>
  <si>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</si>
  <si>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</si>
  <si>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</si>
  <si>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</si>
  <si>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</si>
  <si>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</si>
  <si>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</si>
  <si>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</si>
  <si>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</si>
  <si>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</si>
  <si>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</si>
  <si>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</si>
  <si>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</si>
  <si>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</si>
  <si>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</si>
  <si>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</si>
  <si>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</si>
  <si>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</si>
  <si>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</si>
  <si>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</si>
  <si>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</si>
  <si>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</si>
  <si>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</si>
  <si>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</si>
  <si>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</si>
  <si>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</si>
  <si>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</si>
  <si>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</si>
  <si>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</si>
  <si>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</si>
  <si>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</si>
  <si>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</si>
  <si>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</si>
  <si>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</si>
  <si>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</si>
  <si>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</si>
  <si>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</si>
  <si>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</si>
  <si>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</si>
  <si>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</si>
  <si>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</si>
  <si>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</si>
  <si>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</si>
  <si>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</si>
  <si>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</si>
  <si>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</si>
  <si>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</si>
  <si>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</si>
  <si>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</si>
  <si>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</si>
  <si>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</si>
  <si>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</si>
  <si>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</si>
  <si>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</si>
  <si>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</si>
  <si>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</si>
  <si>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</si>
  <si>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</si>
  <si>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</si>
  <si>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</si>
  <si>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</si>
  <si>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</si>
  <si>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</si>
  <si>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</si>
  <si>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</si>
  <si>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</si>
  <si>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</si>
  <si>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</si>
  <si>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</si>
  <si>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</si>
  <si>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</si>
  <si>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</si>
  <si>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</si>
  <si>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</si>
  <si>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</si>
  <si>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</si>
  <si>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</si>
  <si>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</si>
  <si>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</si>
  <si>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</si>
  <si>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</si>
  <si>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</si>
  <si>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</si>
  <si>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</si>
  <si>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</si>
  <si>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</si>
  <si>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</si>
  <si>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</si>
  <si>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</si>
  <si>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</si>
  <si>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</si>
  <si>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</si>
  <si>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</si>
  <si>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</si>
  <si>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</si>
  <si>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</si>
  <si>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</si>
  <si>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</si>
  <si>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</si>
  <si>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</si>
  <si>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</si>
  <si>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</si>
  <si>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</si>
  <si>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</si>
  <si>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</si>
  <si>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</si>
  <si>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</si>
  <si>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</si>
  <si>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</si>
  <si>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</si>
  <si>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</si>
  <si>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</si>
  <si>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</si>
  <si>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</si>
  <si>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</si>
  <si>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</si>
  <si>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</si>
  <si>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</si>
  <si>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</si>
  <si>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</si>
  <si>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</si>
  <si>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</si>
  <si>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</si>
  <si>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</si>
  <si>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</si>
  <si>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</si>
  <si>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</si>
  <si>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</si>
  <si>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</si>
  <si>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</si>
  <si>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</si>
  <si>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</si>
  <si>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</si>
  <si>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</si>
  <si>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</si>
  <si>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</si>
  <si>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</si>
  <si>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</si>
  <si>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</si>
  <si>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</si>
  <si>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</si>
  <si>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</si>
  <si>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</si>
  <si>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</si>
  <si>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</si>
  <si>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</si>
  <si>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</si>
  <si>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</si>
  <si>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</si>
  <si>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</si>
  <si>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</si>
  <si>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</si>
  <si>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</si>
  <si>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</si>
  <si>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</si>
  <si>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</si>
  <si>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</si>
  <si>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</si>
  <si>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</si>
  <si>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</si>
  <si>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</si>
  <si>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</si>
  <si>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</si>
  <si>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</si>
  <si>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</si>
  <si>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</si>
  <si>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</si>
  <si>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</si>
  <si>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</si>
  <si>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</si>
  <si>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</si>
  <si>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</si>
  <si>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</si>
  <si>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</si>
  <si>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</si>
  <si>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</si>
  <si>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</si>
  <si>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</si>
  <si>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</si>
  <si>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</si>
  <si>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</si>
  <si>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</si>
  <si>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</si>
  <si>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</si>
  <si>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</si>
  <si>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</si>
  <si>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</si>
  <si>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</si>
  <si>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</si>
  <si>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</si>
  <si>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</si>
  <si>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</si>
  <si>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</si>
  <si>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</si>
  <si>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</si>
  <si>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</si>
  <si>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</si>
  <si>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</si>
  <si>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</si>
  <si>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</si>
  <si>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</si>
  <si>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</si>
  <si>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</si>
  <si>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</si>
  <si>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</si>
  <si>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</si>
  <si>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</si>
  <si>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</si>
  <si>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</si>
  <si>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</si>
  <si>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</si>
  <si>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</si>
  <si>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</si>
  <si>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</si>
  <si>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</si>
  <si>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</si>
  <si>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</si>
  <si>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</si>
  <si>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</si>
  <si>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</si>
  <si>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</si>
  <si>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</si>
  <si>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</si>
  <si>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</si>
  <si>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</si>
  <si>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</si>
  <si>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</si>
  <si>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</si>
  <si>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</si>
  <si>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</si>
  <si>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</si>
  <si>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</si>
  <si>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</si>
  <si>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</si>
  <si>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</si>
  <si>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</si>
  <si>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</si>
  <si>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</si>
  <si>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</si>
  <si>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</si>
  <si>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</si>
  <si>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</si>
  <si>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</si>
  <si>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</si>
  <si>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</si>
  <si>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</si>
  <si>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</si>
  <si>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</si>
  <si>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</si>
  <si>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</si>
  <si>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</si>
  <si>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</si>
  <si>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</si>
  <si>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</si>
  <si>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</si>
  <si>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</si>
  <si>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</si>
  <si>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</si>
  <si>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</si>
  <si>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</si>
  <si>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</si>
  <si>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</si>
  <si>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</si>
  <si>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</si>
  <si>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</si>
  <si>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</si>
  <si>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</si>
  <si>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</si>
  <si>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</si>
  <si>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</si>
  <si>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</si>
  <si>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</si>
  <si>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</si>
  <si>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</si>
  <si>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</si>
  <si>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</si>
  <si>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</si>
  <si>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</si>
  <si>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</si>
  <si>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</si>
  <si>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</si>
  <si>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</si>
  <si>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</si>
  <si>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</si>
  <si>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</si>
  <si>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</si>
  <si>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</si>
  <si>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</si>
  <si>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</si>
  <si>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</si>
  <si>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</si>
  <si>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</si>
  <si>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</si>
  <si>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</si>
  <si>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</si>
  <si>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</si>
  <si>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</si>
  <si>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</si>
  <si>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</si>
  <si>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</si>
  <si>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</si>
  <si>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</si>
  <si>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</si>
  <si>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</si>
  <si>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</si>
  <si>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</si>
  <si>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</si>
  <si>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</si>
  <si>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</si>
  <si>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</si>
  <si>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</si>
  <si>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</si>
  <si>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</si>
  <si>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</si>
  <si>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</si>
  <si>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</si>
  <si>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</si>
  <si>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</si>
  <si>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</si>
  <si>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</si>
  <si>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</si>
  <si>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</si>
  <si>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</si>
  <si>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</si>
  <si>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</si>
  <si>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</si>
  <si>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</si>
  <si>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</si>
  <si>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</si>
  <si>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</si>
  <si>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</si>
  <si>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</si>
  <si>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</si>
  <si>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</si>
  <si>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</si>
  <si>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</si>
  <si>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</si>
  <si>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</si>
  <si>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</si>
  <si>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</si>
  <si>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</si>
  <si>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</si>
  <si>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</si>
  <si>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</si>
  <si>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</si>
  <si>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</si>
  <si>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</si>
  <si>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</si>
  <si>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</si>
  <si>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</si>
  <si>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</si>
  <si>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</si>
  <si>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</si>
  <si>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</si>
  <si>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</si>
  <si>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</si>
  <si>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</si>
  <si>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</si>
  <si>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</si>
  <si>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</si>
  <si>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</si>
  <si>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</si>
  <si>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</si>
  <si>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</si>
  <si>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</si>
  <si>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</si>
  <si>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</si>
  <si>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</si>
  <si>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</si>
  <si>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</si>
  <si>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</si>
  <si>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</si>
  <si>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</si>
  <si>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</si>
  <si>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</si>
  <si>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</si>
  <si>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</si>
  <si>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</si>
  <si>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</si>
  <si>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</si>
  <si>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</si>
  <si>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</si>
  <si>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</si>
  <si>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</si>
  <si>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</si>
  <si>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</si>
  <si>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</si>
  <si>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</si>
  <si>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</si>
  <si>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</si>
  <si>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</si>
  <si>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</si>
  <si>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</si>
  <si>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</si>
  <si>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</si>
  <si>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</si>
  <si>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</si>
  <si>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</si>
  <si>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</si>
  <si>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</si>
  <si>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</si>
  <si>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</si>
  <si>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</si>
  <si>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</si>
  <si>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</si>
  <si>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</si>
  <si>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</si>
  <si>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</si>
  <si>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</si>
  <si>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</si>
  <si>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</si>
  <si>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</si>
  <si>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</si>
  <si>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</si>
  <si>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</si>
  <si>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</si>
  <si>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</si>
  <si>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</si>
  <si>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</si>
  <si>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</si>
  <si>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</si>
  <si>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</si>
  <si>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</si>
  <si>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</si>
  <si>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</si>
  <si>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</si>
  <si>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</si>
  <si>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</si>
  <si>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</si>
  <si>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</si>
  <si>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</si>
  <si>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</si>
  <si>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</si>
  <si>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</si>
  <si>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</si>
  <si>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</si>
  <si>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</si>
  <si>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</si>
  <si>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</si>
  <si>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</si>
  <si>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</si>
  <si>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</si>
  <si>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</si>
  <si>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</si>
  <si>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</si>
  <si>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</si>
  <si>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</si>
  <si>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</si>
  <si>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</si>
  <si>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</si>
  <si>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</si>
  <si>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</si>
  <si>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</si>
  <si>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</si>
  <si>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</si>
  <si>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</si>
  <si>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</si>
  <si>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</si>
  <si>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</si>
  <si>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</si>
  <si>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</si>
  <si>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</si>
  <si>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</si>
  <si>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</si>
  <si>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</si>
  <si>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</si>
  <si>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</si>
  <si>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</si>
  <si>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</si>
  <si>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</si>
  <si>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</si>
  <si>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</si>
  <si>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</si>
  <si>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</si>
  <si>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</si>
  <si>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</si>
  <si>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</si>
  <si>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</si>
  <si>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</si>
  <si>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</si>
  <si>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</si>
  <si>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</si>
  <si>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</si>
  <si>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</si>
  <si>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</si>
  <si>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</si>
  <si>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</si>
  <si>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</si>
  <si>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</si>
  <si>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</si>
  <si>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</si>
  <si>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</si>
  <si>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</si>
  <si>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</si>
  <si>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</si>
  <si>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</si>
  <si>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</si>
  <si>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</si>
  <si>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</si>
  <si>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</si>
  <si>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</si>
  <si>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</si>
  <si>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</si>
  <si>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</si>
  <si>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</si>
  <si>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</si>
  <si>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</si>
  <si>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</si>
  <si>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</si>
  <si>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</si>
  <si>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</si>
  <si>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</si>
  <si>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</si>
  <si>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</si>
  <si>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</si>
  <si>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</si>
  <si>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</si>
  <si>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</si>
  <si>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</si>
  <si>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</si>
  <si>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</si>
  <si>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</si>
  <si>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</si>
  <si>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</si>
  <si>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</si>
  <si>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</si>
  <si>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</si>
  <si>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</si>
  <si>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</si>
  <si>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</si>
  <si>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</si>
  <si>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</si>
  <si>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</si>
  <si>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</si>
  <si>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</si>
  <si>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</si>
  <si>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</si>
  <si>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</si>
  <si>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</si>
  <si>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</si>
  <si>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</si>
  <si>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</si>
  <si>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</si>
  <si>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</si>
  <si>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</si>
  <si>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</si>
  <si>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</si>
  <si>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</si>
  <si>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</si>
  <si>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</si>
  <si>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</si>
  <si>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</si>
  <si>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</si>
  <si>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</si>
  <si>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</si>
  <si>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</si>
  <si>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</si>
  <si>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</si>
  <si>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</si>
  <si>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</si>
  <si>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</si>
  <si>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</si>
  <si>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</si>
  <si>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</si>
  <si>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</si>
  <si>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</si>
  <si>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</si>
  <si>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</si>
  <si>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</si>
  <si>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</si>
  <si>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</si>
  <si>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</si>
  <si>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</si>
  <si>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</si>
  <si>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</si>
  <si>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</si>
  <si>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</si>
  <si>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</si>
  <si>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</si>
  <si>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</si>
  <si>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</si>
  <si>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</si>
  <si>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</si>
  <si>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</si>
  <si>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</si>
  <si>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</si>
  <si>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</si>
  <si>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</si>
  <si>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</si>
  <si>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</si>
  <si>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</si>
  <si>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</si>
  <si>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</si>
  <si>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</si>
  <si>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</si>
  <si>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</si>
  <si>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</si>
  <si>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</si>
  <si>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</si>
  <si>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</si>
  <si>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</si>
  <si>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</si>
  <si>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</si>
  <si>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</si>
  <si>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</si>
  <si>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</si>
  <si>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</si>
  <si>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</si>
  <si>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</si>
  <si>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</si>
  <si>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</si>
  <si>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</si>
  <si>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</si>
  <si>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</si>
  <si>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</si>
  <si>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</si>
  <si>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</si>
  <si>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</si>
  <si>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</si>
  <si>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</si>
  <si>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</si>
  <si>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</si>
  <si>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</si>
  <si>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</si>
  <si>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</si>
  <si>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</si>
  <si>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</si>
  <si>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</si>
  <si>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</si>
  <si>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</si>
  <si>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</si>
  <si>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</si>
  <si>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</si>
  <si>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</si>
  <si>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</si>
  <si>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</si>
  <si>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</si>
  <si>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</si>
  <si>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</si>
  <si>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</si>
  <si>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</si>
  <si>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</si>
  <si>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</si>
  <si>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</si>
  <si>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</si>
  <si>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</si>
  <si>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</si>
  <si>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</si>
  <si>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</si>
  <si>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</si>
  <si>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</si>
  <si>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</si>
  <si>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</si>
  <si>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</si>
  <si>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</si>
  <si>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</si>
  <si>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</si>
  <si>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</si>
  <si>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</si>
  <si>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</si>
  <si>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</si>
  <si>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</si>
  <si>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</si>
  <si>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</si>
  <si>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</si>
  <si>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</si>
  <si>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</si>
  <si>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</si>
  <si>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</si>
  <si>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</si>
  <si>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</si>
  <si>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</si>
  <si>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</si>
  <si>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</si>
  <si>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</si>
  <si>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</si>
  <si>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</si>
  <si>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</si>
  <si>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</si>
  <si>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</si>
  <si>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</si>
  <si>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</si>
  <si>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</si>
  <si>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</si>
  <si>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</si>
  <si>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</si>
  <si>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</si>
  <si>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</si>
  <si>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</si>
  <si>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</si>
  <si>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</si>
  <si>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</si>
  <si>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</si>
  <si>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</si>
  <si>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</si>
  <si>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</si>
  <si>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</si>
  <si>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</si>
  <si>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</si>
  <si>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</si>
  <si>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</si>
  <si>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</si>
  <si>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</si>
  <si>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</si>
  <si>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</si>
  <si>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</si>
  <si>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</si>
  <si>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</si>
  <si>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</si>
  <si>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</si>
  <si>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</si>
  <si>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</si>
  <si>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</si>
  <si>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</si>
  <si>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</si>
  <si>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</si>
  <si>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</si>
  <si>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</si>
  <si>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</si>
  <si>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</si>
  <si>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</si>
  <si>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</si>
  <si>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</si>
  <si>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</si>
  <si>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</si>
  <si>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</si>
  <si>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</si>
  <si>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</si>
  <si>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</si>
  <si>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</si>
  <si>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</si>
  <si>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</si>
  <si>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</si>
  <si>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</si>
  <si>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</si>
  <si>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</si>
  <si>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</si>
  <si>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</si>
  <si>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</si>
  <si>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</si>
  <si>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</si>
  <si>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</si>
  <si>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</si>
  <si>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</si>
  <si>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</si>
  <si>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</si>
  <si>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</si>
  <si>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</si>
  <si>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</si>
  <si>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</si>
  <si>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</si>
  <si>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</si>
  <si>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</si>
  <si>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</si>
  <si>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</si>
  <si>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</si>
  <si>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</si>
  <si>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</si>
  <si>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</si>
  <si>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</si>
  <si>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</si>
  <si>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</si>
  <si>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</si>
  <si>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</si>
  <si>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</si>
  <si>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</si>
  <si>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</si>
  <si>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</si>
  <si>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</si>
  <si>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</si>
  <si>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</si>
  <si>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</si>
  <si>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</si>
  <si>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</si>
  <si>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</si>
  <si>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</si>
  <si>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</si>
  <si>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</si>
  <si>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</si>
  <si>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</si>
  <si>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</si>
  <si>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</si>
  <si>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</si>
  <si>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</si>
  <si>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</si>
  <si>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</si>
  <si>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</si>
  <si>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</si>
  <si>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</si>
  <si>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</si>
  <si>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</si>
  <si>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</si>
  <si>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</si>
  <si>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</si>
  <si>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</si>
  <si>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</si>
  <si>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</si>
  <si>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</si>
  <si>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</si>
  <si>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</si>
  <si>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</si>
  <si>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</si>
  <si>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</si>
  <si>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</si>
  <si>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</si>
  <si>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</si>
  <si>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</si>
  <si>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</si>
  <si>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</si>
  <si>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</si>
  <si>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</si>
  <si>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</si>
  <si>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</si>
  <si>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</si>
  <si>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</si>
  <si>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</si>
  <si>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</si>
  <si>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</si>
  <si>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</si>
  <si>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</si>
  <si>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</si>
  <si>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</si>
  <si>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</si>
  <si>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</si>
  <si>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</si>
  <si>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</si>
  <si>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</si>
  <si>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</si>
  <si>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</si>
  <si>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</si>
  <si>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</si>
  <si>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</si>
  <si>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</si>
  <si>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</si>
  <si>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</si>
  <si>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</si>
  <si>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</si>
  <si>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</si>
  <si>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</si>
  <si>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</si>
  <si>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</si>
  <si>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</si>
  <si>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</si>
  <si>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</si>
  <si>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</si>
  <si>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</si>
  <si>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</si>
  <si>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</si>
  <si>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</si>
  <si>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</si>
  <si>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</si>
  <si>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</si>
  <si>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</si>
  <si>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</si>
  <si>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</si>
  <si>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</si>
  <si>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</si>
  <si>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</si>
  <si>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</si>
  <si>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</si>
  <si>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</si>
  <si>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</si>
  <si>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</si>
  <si>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</si>
  <si>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</si>
  <si>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</si>
  <si>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</si>
  <si>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</si>
  <si>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</si>
  <si>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</si>
  <si>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</si>
  <si>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</si>
  <si>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</si>
  <si>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</si>
  <si>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</si>
  <si>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</si>
  <si>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</si>
  <si>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</si>
  <si>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</si>
  <si>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</si>
  <si>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</si>
  <si>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</si>
  <si>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</si>
  <si>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</si>
  <si>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</si>
  <si>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</si>
  <si>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</si>
  <si>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</si>
  <si>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</si>
  <si>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</si>
  <si>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</si>
  <si>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</si>
  <si>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</si>
  <si>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</si>
  <si>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</si>
  <si>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</si>
  <si>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</si>
  <si>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</si>
  <si>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</si>
  <si>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</si>
  <si>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</si>
  <si>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</si>
  <si>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</si>
  <si>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</si>
  <si>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</si>
  <si>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</si>
  <si>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</si>
  <si>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</si>
  <si>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</si>
  <si>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</si>
  <si>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</si>
  <si>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</si>
  <si>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</si>
  <si>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</si>
  <si>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</si>
  <si>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</si>
  <si>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</si>
  <si>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</si>
  <si>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</si>
  <si>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</si>
  <si>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</si>
  <si>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</si>
  <si>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</si>
  <si>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</si>
  <si>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</si>
  <si>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</si>
  <si>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</si>
  <si>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</si>
  <si>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</si>
  <si>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</si>
  <si>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</si>
  <si>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</si>
  <si>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</si>
  <si>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</si>
  <si>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</si>
  <si>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</si>
  <si>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</si>
  <si>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</si>
  <si>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</si>
  <si>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</si>
  <si>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</si>
  <si>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</si>
  <si>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</si>
  <si>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</si>
  <si>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</si>
  <si>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</si>
  <si>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</si>
  <si>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</si>
  <si>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</si>
  <si>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</si>
  <si>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</si>
  <si>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</si>
  <si>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</si>
  <si>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</si>
  <si>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</si>
  <si>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</si>
  <si>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</si>
  <si>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</si>
  <si>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</si>
  <si>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</si>
  <si>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</si>
  <si>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</si>
  <si>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</si>
  <si>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</si>
  <si>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</si>
  <si>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</si>
  <si>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</si>
  <si>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</si>
  <si>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</si>
  <si>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</si>
  <si>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</si>
  <si>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</si>
  <si>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</si>
  <si>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</si>
  <si>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</si>
  <si>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</si>
  <si>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</si>
  <si>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</si>
  <si>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</si>
  <si>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</si>
  <si>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</si>
  <si>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</si>
  <si>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</si>
  <si>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</si>
  <si>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</si>
  <si>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</si>
  <si>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</si>
  <si>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</si>
  <si>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</si>
  <si>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</si>
  <si>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</si>
  <si>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</si>
  <si>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</si>
  <si>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</si>
  <si>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</si>
  <si>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</si>
  <si>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</si>
  <si>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</si>
  <si>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</si>
  <si>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</si>
  <si>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</si>
  <si>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</si>
  <si>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</si>
  <si>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</si>
  <si>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</si>
  <si>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</si>
  <si>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</si>
  <si>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</si>
  <si>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</si>
  <si>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</si>
  <si>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</si>
  <si>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</si>
  <si>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</si>
  <si>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</si>
  <si>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</si>
  <si>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</si>
  <si>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</si>
  <si>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</si>
  <si>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</si>
  <si>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</si>
  <si>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</si>
  <si>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</si>
  <si>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</si>
  <si>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</si>
  <si>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</si>
  <si>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</si>
  <si>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</si>
  <si>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</si>
  <si>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</si>
  <si>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</si>
  <si>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</si>
  <si>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</si>
  <si>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</si>
  <si>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</si>
  <si>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</si>
  <si>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</si>
  <si>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</si>
  <si>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</si>
  <si>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</si>
  <si>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</si>
  <si>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</si>
  <si>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</si>
  <si>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</si>
  <si>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</si>
  <si>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</si>
  <si>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</si>
  <si>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</si>
  <si>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</si>
  <si>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</si>
  <si>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</si>
  <si>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</si>
  <si>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</si>
  <si>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</si>
  <si>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</si>
  <si>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</si>
  <si>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</si>
  <si>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</si>
  <si>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</si>
  <si>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</si>
  <si>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</si>
  <si>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</si>
  <si>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</si>
  <si>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</si>
  <si>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</si>
  <si>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</si>
  <si>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</si>
  <si>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</si>
  <si>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</si>
  <si>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</si>
  <si>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</si>
  <si>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</si>
  <si>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</si>
  <si>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</si>
  <si>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</si>
  <si>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</si>
  <si>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</si>
  <si>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</si>
  <si>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</si>
  <si>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</si>
  <si>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</si>
  <si>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</si>
  <si>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</si>
  <si>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</si>
  <si>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</si>
  <si>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</si>
  <si>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</si>
  <si>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</si>
  <si>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</si>
  <si>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</si>
  <si>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</si>
  <si>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</si>
  <si>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</si>
  <si>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</si>
  <si>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</si>
  <si>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</si>
  <si>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</si>
  <si>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</si>
  <si>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</si>
  <si>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</si>
  <si>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</si>
  <si>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</si>
  <si>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</si>
  <si>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</si>
  <si>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</si>
  <si>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</si>
  <si>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</si>
  <si>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</si>
  <si>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</si>
  <si>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</si>
  <si>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</si>
  <si>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</si>
  <si>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</si>
  <si>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</si>
  <si>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</si>
  <si>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</si>
  <si>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</si>
  <si>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</si>
  <si>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</si>
  <si>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</si>
  <si>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</si>
  <si>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</si>
  <si>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</si>
  <si>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</si>
  <si>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</si>
  <si>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</si>
  <si>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</si>
  <si>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</si>
  <si>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</si>
  <si>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</si>
  <si>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</si>
  <si>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</si>
  <si>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</si>
  <si>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</si>
  <si>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</si>
  <si>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</si>
  <si>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</si>
  <si>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</si>
  <si>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</si>
  <si>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</si>
  <si>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</si>
  <si>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</si>
  <si>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</si>
  <si>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</si>
  <si>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</si>
  <si>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</si>
  <si>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</si>
  <si>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</si>
  <si>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</si>
  <si>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</si>
  <si>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</si>
  <si>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</si>
  <si>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</si>
  <si>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</si>
  <si>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</si>
  <si>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</si>
  <si>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</si>
  <si>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</si>
  <si>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</si>
  <si>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</si>
  <si>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</si>
  <si>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</si>
  <si>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</si>
  <si>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</si>
  <si>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</si>
  <si>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</si>
  <si>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</si>
  <si>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</si>
  <si>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</si>
  <si>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</si>
  <si>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</si>
  <si>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</si>
  <si>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</si>
  <si>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</si>
  <si>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</si>
  <si>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</si>
  <si>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</si>
  <si>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</si>
  <si>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</si>
  <si>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</si>
  <si>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</si>
  <si>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</si>
  <si>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</si>
  <si>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</si>
  <si>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</si>
  <si>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</si>
  <si>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</si>
  <si>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</si>
  <si>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</si>
  <si>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</si>
  <si>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</si>
  <si>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</si>
  <si>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</si>
  <si>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</si>
  <si>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</si>
  <si>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</si>
  <si>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</si>
  <si>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</si>
  <si>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</si>
  <si>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</si>
  <si>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</si>
  <si>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</si>
  <si>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</si>
  <si>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</si>
  <si>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</si>
  <si>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</si>
  <si>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</si>
  <si>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</si>
  <si>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</si>
  <si>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</si>
  <si>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</si>
  <si>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</si>
  <si>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</si>
  <si>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</si>
  <si>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</si>
  <si>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</si>
  <si>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</si>
  <si>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</si>
  <si>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</si>
  <si>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</si>
  <si>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</si>
  <si>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</si>
  <si>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</si>
  <si>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</si>
  <si>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</si>
  <si>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</si>
  <si>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</si>
  <si>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</si>
  <si>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</si>
  <si>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</si>
  <si>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</si>
  <si>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</si>
  <si>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</si>
  <si>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</si>
  <si>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</si>
  <si>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</si>
  <si>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</si>
  <si>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</si>
  <si>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</si>
  <si>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</si>
  <si>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</si>
  <si>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</si>
  <si>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</si>
  <si>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</si>
  <si>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</si>
  <si>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</si>
  <si>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</si>
  <si>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</si>
  <si>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</si>
  <si>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</si>
  <si>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</si>
  <si>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</si>
  <si>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</si>
  <si>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</si>
  <si>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</si>
  <si>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</si>
  <si>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</si>
  <si>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</si>
  <si>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</si>
  <si>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</si>
  <si>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</si>
  <si>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</si>
  <si>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</si>
  <si>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</si>
  <si>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</si>
  <si>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</si>
  <si>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</si>
  <si>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</si>
  <si>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</si>
  <si>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</si>
  <si>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</si>
  <si>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</si>
  <si>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</si>
  <si>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</si>
  <si>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</si>
  <si>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</si>
  <si>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</si>
  <si>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</si>
  <si>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</si>
  <si>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</si>
  <si>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</si>
  <si>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</si>
  <si>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</si>
  <si>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</si>
  <si>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</si>
  <si>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</si>
  <si>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</si>
  <si>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</si>
  <si>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</si>
  <si>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</si>
  <si>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</si>
  <si>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</si>
  <si>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</si>
  <si>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</si>
  <si>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</si>
  <si>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</si>
  <si>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</si>
  <si>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</si>
  <si>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</si>
  <si>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</si>
  <si>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</si>
  <si>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</si>
  <si>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</si>
  <si>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</si>
  <si>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</si>
  <si>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</si>
  <si>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</si>
  <si>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</si>
  <si>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</si>
  <si>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</si>
  <si>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</si>
  <si>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</si>
  <si>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</si>
  <si>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</si>
  <si>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</si>
  <si>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</si>
  <si>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</si>
  <si>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</si>
  <si>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</si>
  <si>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</si>
  <si>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</si>
  <si>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</si>
  <si>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</si>
  <si>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</si>
  <si>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</si>
  <si>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</si>
  <si>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</si>
  <si>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</si>
  <si>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</si>
  <si>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</si>
  <si>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</si>
  <si>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</si>
  <si>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</si>
  <si>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</si>
  <si>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</si>
  <si>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</si>
  <si>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</si>
  <si>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</si>
  <si>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</si>
  <si>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</si>
  <si>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</si>
  <si>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</si>
  <si>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</si>
  <si>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</si>
  <si>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</si>
  <si>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</si>
  <si>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</si>
  <si>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</si>
  <si>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</si>
  <si>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</si>
  <si>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</si>
  <si>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</si>
  <si>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</si>
  <si>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</si>
  <si>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</si>
  <si>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</si>
  <si>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</si>
  <si>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</si>
  <si>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</si>
  <si>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</si>
  <si>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</si>
  <si>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</si>
  <si>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</si>
  <si>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</si>
  <si>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</si>
  <si>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</si>
  <si>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</si>
  <si>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</si>
  <si>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</si>
  <si>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</si>
  <si>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</si>
  <si>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</si>
  <si>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</si>
  <si>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</si>
  <si>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</si>
  <si>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</si>
  <si>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</si>
  <si>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</si>
  <si>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</si>
  <si>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</si>
  <si>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</si>
  <si>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</si>
  <si>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</si>
  <si>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</si>
  <si>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</si>
  <si>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</si>
  <si>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</si>
  <si>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</si>
  <si>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</si>
  <si>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</si>
  <si>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</si>
  <si>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</si>
  <si>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</si>
  <si>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</si>
  <si>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</si>
  <si>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</si>
  <si>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</si>
  <si>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</si>
  <si>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</si>
  <si>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</si>
  <si>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</si>
  <si>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</si>
  <si>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</si>
  <si>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</si>
  <si>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</si>
  <si>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</si>
  <si>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</si>
  <si>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</si>
  <si>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</si>
  <si>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</si>
  <si>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</si>
  <si>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</si>
  <si>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</si>
  <si>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</si>
  <si>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</si>
  <si>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</si>
  <si>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</si>
  <si>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</si>
  <si>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</si>
  <si>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</si>
  <si>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</si>
  <si>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</si>
  <si>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</si>
  <si>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</si>
  <si>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</si>
  <si>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</si>
  <si>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</si>
  <si>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</si>
  <si>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</si>
  <si>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</si>
  <si>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</si>
  <si>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</si>
  <si>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</si>
  <si>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</si>
  <si>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</si>
  <si>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</si>
  <si>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</si>
  <si>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</si>
  <si>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</si>
  <si>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</si>
  <si>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</si>
  <si>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</si>
  <si>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</si>
  <si>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</si>
  <si>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</si>
  <si>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</si>
  <si>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</si>
  <si>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</si>
  <si>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</si>
  <si>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</si>
  <si>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</si>
  <si>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</si>
  <si>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</si>
  <si>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</si>
  <si>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</si>
  <si>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</si>
  <si>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</si>
  <si>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</si>
  <si>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</si>
  <si>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</si>
  <si>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</si>
  <si>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</si>
  <si>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</si>
  <si>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</si>
  <si>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</si>
  <si>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</si>
  <si>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</si>
  <si>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</si>
  <si>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</si>
  <si>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</si>
  <si>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</si>
  <si>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</si>
  <si>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</si>
  <si>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</si>
  <si>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</si>
  <si>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</si>
  <si>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</si>
  <si>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</si>
  <si>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</si>
  <si>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</si>
  <si>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</si>
  <si>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</si>
  <si>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</si>
  <si>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</si>
  <si>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</si>
  <si>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</si>
  <si>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</si>
  <si>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</si>
  <si>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</si>
  <si>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</si>
  <si>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</si>
  <si>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</si>
  <si>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</si>
  <si>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</si>
  <si>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</si>
  <si>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</si>
  <si>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</si>
  <si>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</si>
  <si>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</si>
  <si>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</si>
  <si>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</si>
  <si>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</si>
  <si>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</si>
  <si>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</si>
  <si>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</si>
  <si>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</si>
  <si>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</si>
  <si>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</si>
  <si>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</si>
  <si>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</si>
  <si>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</si>
  <si>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</si>
  <si>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</si>
  <si>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</si>
  <si>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</si>
  <si>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</si>
  <si>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</si>
  <si>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</si>
  <si>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</si>
  <si>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</si>
  <si>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</si>
  <si>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</si>
  <si>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</si>
  <si>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</si>
  <si>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</si>
  <si>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</si>
  <si>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</si>
  <si>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</si>
  <si>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</si>
  <si>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</si>
  <si>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</si>
  <si>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</si>
  <si>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</si>
  <si>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</si>
  <si>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</si>
  <si>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</si>
  <si>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</si>
  <si>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</si>
  <si>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</si>
  <si>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</si>
  <si>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</si>
  <si>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</si>
  <si>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</si>
  <si>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</si>
  <si>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</si>
  <si>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</si>
  <si>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</si>
  <si>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</si>
  <si>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</si>
  <si>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</si>
  <si>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</si>
  <si>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</si>
  <si>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</si>
  <si>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</si>
  <si>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</si>
  <si>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</si>
  <si>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</si>
  <si>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</si>
  <si>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</si>
  <si>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</si>
  <si>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</si>
  <si>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</si>
  <si>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</si>
  <si>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</si>
  <si>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</si>
  <si>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</si>
  <si>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</si>
  <si>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</si>
  <si>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</si>
  <si>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</si>
  <si>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</si>
  <si>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</si>
  <si>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</si>
  <si>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</si>
  <si>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</si>
  <si>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</si>
  <si>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</si>
  <si>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</si>
  <si>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</si>
  <si>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</si>
  <si>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</si>
  <si>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</si>
  <si>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</si>
  <si>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</si>
  <si>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</si>
  <si>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</si>
  <si>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</si>
  <si>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</si>
  <si>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</si>
  <si>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</si>
  <si>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</si>
  <si>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</si>
  <si>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</si>
  <si>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</si>
  <si>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</si>
  <si>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</si>
  <si>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</si>
  <si>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</si>
  <si>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</si>
  <si>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</si>
  <si>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</si>
  <si>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</si>
  <si>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</si>
  <si>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</si>
  <si>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</si>
  <si>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</si>
  <si>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</si>
  <si>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</si>
  <si>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</si>
  <si>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</si>
  <si>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</si>
  <si>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</si>
  <si>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</si>
  <si>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</si>
  <si>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</si>
  <si>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</si>
  <si>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</si>
  <si>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</si>
  <si>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</si>
  <si>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</si>
  <si>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</si>
  <si>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</si>
  <si>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</si>
  <si>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</si>
  <si>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</si>
  <si>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</si>
  <si>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</si>
  <si>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</si>
  <si>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</si>
  <si>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</si>
  <si>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</si>
  <si>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</si>
  <si>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</si>
  <si>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</si>
  <si>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</si>
  <si>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</si>
  <si>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</si>
  <si>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</si>
  <si>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</si>
  <si>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</si>
  <si>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</si>
  <si>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</si>
  <si>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</si>
  <si>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</si>
  <si>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</si>
  <si>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</si>
  <si>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</si>
  <si>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</si>
  <si>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</si>
  <si>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</si>
  <si>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</si>
  <si>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</si>
  <si>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</si>
  <si>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</si>
  <si>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</si>
  <si>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</si>
  <si>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</si>
  <si>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</si>
  <si>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</si>
  <si>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</si>
  <si>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</si>
  <si>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</si>
  <si>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</si>
  <si>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</si>
  <si>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</si>
  <si>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</si>
  <si>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</si>
  <si>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</si>
  <si>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</si>
  <si>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</si>
  <si>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</si>
  <si>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</si>
  <si>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</si>
  <si>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</si>
  <si>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</si>
  <si>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</si>
  <si>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</si>
  <si>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</si>
  <si>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</si>
  <si>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</si>
  <si>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</si>
  <si>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</si>
  <si>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</si>
  <si>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</si>
  <si>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</si>
  <si>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</si>
  <si>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</si>
  <si>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</si>
  <si>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</si>
  <si>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</si>
  <si>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</si>
  <si>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</si>
  <si>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</si>
  <si>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</si>
  <si>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</si>
  <si>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</si>
  <si>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</si>
  <si>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</si>
  <si>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</si>
  <si>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</si>
  <si>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</si>
  <si>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</si>
  <si>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</si>
  <si>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</si>
  <si>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</si>
  <si>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</si>
  <si>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</si>
  <si>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</si>
  <si>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</si>
  <si>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</si>
  <si>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</si>
  <si>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</si>
  <si>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</si>
  <si>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</si>
  <si>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</si>
  <si>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</si>
  <si>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</si>
  <si>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</si>
  <si>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</si>
  <si>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</si>
  <si>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</si>
  <si>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</si>
  <si>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</si>
  <si>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</si>
  <si>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</si>
  <si>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</si>
  <si>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</si>
  <si>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</si>
  <si>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</si>
  <si>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</si>
  <si>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</si>
  <si>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</si>
  <si>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</si>
  <si>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</si>
  <si>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</si>
  <si>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</si>
  <si>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</si>
  <si>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</si>
  <si>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</si>
  <si>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</si>
  <si>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</si>
  <si>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</si>
  <si>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</si>
  <si>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</si>
  <si>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</si>
  <si>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</si>
  <si>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</si>
  <si>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</si>
  <si>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</si>
  <si>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</si>
  <si>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</si>
  <si>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</si>
  <si>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</si>
  <si>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</si>
  <si>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</si>
  <si>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</si>
  <si>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</si>
  <si>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</si>
  <si>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</si>
  <si>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</si>
  <si>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</si>
  <si>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</si>
  <si>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</si>
  <si>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</si>
  <si>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</si>
  <si>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</si>
  <si>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</si>
  <si>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</si>
  <si>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</si>
  <si>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</si>
  <si>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</si>
  <si>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</si>
  <si>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</si>
  <si>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</si>
  <si>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</si>
  <si>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</si>
  <si>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</si>
  <si>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</si>
  <si>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</si>
  <si>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</si>
  <si>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</si>
  <si>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</si>
  <si>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</si>
  <si>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</si>
  <si>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</si>
  <si>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</si>
  <si>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</si>
  <si>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</si>
  <si>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</si>
  <si>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</si>
  <si>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</si>
  <si>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</si>
  <si>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</si>
  <si>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</si>
  <si>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</si>
  <si>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</si>
  <si>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</si>
  <si>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</si>
  <si>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</si>
  <si>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</si>
  <si>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</si>
  <si>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</si>
  <si>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</si>
  <si>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</si>
  <si>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</si>
  <si>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</si>
  <si>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</si>
  <si>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</si>
  <si>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</si>
  <si>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</si>
  <si>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</si>
  <si>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</si>
  <si>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</si>
  <si>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</si>
  <si>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</si>
  <si>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</si>
  <si>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</si>
  <si>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</si>
  <si>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</si>
  <si>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</si>
  <si>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</si>
  <si>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</si>
  <si>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</si>
  <si>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</si>
  <si>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</si>
  <si>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</si>
  <si>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</si>
  <si>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</si>
  <si>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</si>
  <si>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</si>
  <si>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</si>
  <si>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</si>
  <si>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</si>
  <si>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</si>
  <si>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</si>
  <si>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</si>
  <si>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</si>
  <si>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</si>
  <si>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</si>
  <si>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</si>
  <si>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</si>
  <si>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</si>
  <si>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</si>
  <si>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</si>
  <si>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</si>
  <si>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</si>
  <si>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</si>
  <si>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</si>
  <si>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</si>
  <si>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</si>
  <si>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</si>
  <si>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</si>
  <si>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</si>
  <si>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</si>
  <si>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</si>
  <si>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</si>
  <si>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</si>
  <si>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</si>
  <si>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</si>
  <si>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</si>
  <si>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</si>
  <si>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</si>
  <si>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</si>
  <si>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</si>
  <si>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</si>
  <si>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</si>
  <si>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</si>
  <si>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</si>
  <si>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</si>
  <si>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</si>
  <si>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</si>
  <si>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</si>
  <si>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</si>
  <si>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</si>
  <si>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</si>
  <si>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</si>
  <si>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</si>
  <si>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</si>
  <si>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</si>
  <si>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</si>
  <si>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</si>
  <si>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</si>
  <si>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</si>
  <si>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</si>
  <si>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</si>
  <si>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</si>
  <si>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</si>
  <si>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</si>
  <si>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</si>
  <si>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</si>
  <si>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</si>
  <si>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</si>
  <si>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</si>
  <si>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</si>
  <si>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</si>
  <si>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</si>
  <si>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</si>
  <si>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</si>
  <si>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</si>
  <si>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</si>
  <si>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</si>
  <si>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</si>
  <si>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</si>
  <si>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</si>
  <si>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</si>
  <si>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</si>
  <si>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</si>
  <si>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</si>
  <si>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</si>
  <si>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</si>
  <si>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</si>
  <si>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</si>
  <si>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</si>
  <si>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</si>
  <si>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</si>
  <si>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</si>
  <si>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</si>
  <si>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</si>
  <si>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</si>
  <si>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</si>
  <si>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</si>
  <si>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</si>
  <si>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</si>
  <si>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</si>
  <si>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</si>
  <si>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</si>
  <si>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</si>
  <si>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</si>
  <si>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</si>
  <si>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</si>
  <si>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</si>
  <si>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</si>
  <si>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</si>
  <si>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</si>
  <si>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</si>
  <si>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</si>
  <si>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</si>
  <si>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</si>
  <si>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</si>
  <si>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</si>
  <si>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</si>
  <si>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</si>
  <si>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</si>
  <si>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</si>
  <si>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</si>
  <si>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</si>
  <si>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</si>
  <si>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</si>
  <si>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</si>
  <si>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</si>
  <si>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</si>
  <si>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</si>
  <si>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</si>
  <si>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</si>
  <si>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</si>
  <si>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</si>
  <si>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</si>
  <si>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</si>
  <si>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</si>
  <si>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</si>
  <si>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</si>
  <si>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</si>
  <si>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</si>
  <si>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</si>
  <si>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</si>
  <si>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</si>
  <si>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</si>
  <si>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</si>
  <si>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</si>
  <si>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</si>
  <si>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</si>
  <si>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</si>
  <si>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</si>
  <si>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</si>
  <si>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</si>
  <si>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</si>
  <si>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</si>
  <si>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</si>
  <si>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</si>
  <si>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</si>
  <si>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</si>
  <si>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</si>
  <si>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</si>
  <si>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</si>
  <si>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</si>
  <si>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</si>
  <si>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</si>
  <si>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</si>
  <si>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</si>
  <si>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</si>
  <si>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</si>
  <si>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</si>
  <si>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</si>
  <si>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</si>
  <si>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</si>
  <si>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</si>
  <si>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</si>
  <si>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</si>
  <si>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</si>
  <si>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</si>
  <si>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</si>
  <si>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</si>
  <si>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</si>
  <si>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</si>
  <si>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</si>
  <si>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</si>
  <si>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</si>
  <si>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</si>
  <si>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</si>
  <si>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</si>
  <si>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</si>
  <si>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</si>
  <si>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</si>
  <si>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</si>
  <si>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</si>
  <si>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</si>
  <si>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</si>
  <si>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</si>
  <si>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</si>
  <si>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</si>
  <si>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</si>
  <si>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</si>
  <si>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</si>
  <si>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</si>
  <si>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</si>
  <si>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</si>
  <si>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</si>
  <si>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</si>
  <si>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</si>
  <si>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</si>
  <si>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</si>
  <si>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</si>
  <si>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</si>
  <si>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</si>
  <si>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</si>
  <si>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</si>
  <si>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</si>
  <si>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</si>
  <si>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</si>
  <si>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</si>
  <si>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</si>
  <si>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</si>
  <si>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</si>
  <si>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</si>
  <si>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</si>
  <si>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</si>
  <si>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</si>
  <si>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</si>
  <si>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</si>
  <si>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</si>
  <si>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</si>
  <si>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</si>
  <si>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</si>
  <si>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</si>
  <si>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</si>
  <si>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</si>
  <si>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</si>
  <si>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</si>
  <si>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</si>
  <si>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</si>
  <si>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</si>
  <si>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</si>
  <si>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</si>
  <si>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</si>
  <si>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</si>
  <si>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</si>
  <si>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</si>
  <si>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</si>
  <si>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</si>
  <si>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</si>
  <si>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</si>
  <si>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</si>
  <si>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</si>
  <si>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</si>
  <si>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</si>
  <si>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</si>
  <si>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</si>
  <si>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</si>
  <si>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</si>
  <si>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</si>
  <si>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</si>
  <si>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</si>
  <si>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</si>
  <si>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</si>
  <si>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</si>
  <si>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</si>
  <si>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</si>
  <si>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</si>
  <si>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</si>
  <si>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</si>
  <si>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</si>
  <si>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</si>
  <si>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</si>
  <si>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</si>
  <si>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</si>
  <si>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</si>
  <si>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</si>
  <si>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</si>
  <si>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</si>
  <si>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</si>
  <si>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</si>
  <si>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</si>
  <si>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</si>
  <si>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</si>
  <si>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</si>
  <si>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</si>
  <si>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</si>
  <si>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</si>
  <si>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</si>
  <si>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</si>
  <si>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</si>
  <si>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</si>
  <si>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</si>
  <si>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</si>
  <si>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</si>
  <si>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</si>
  <si>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</si>
  <si>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</si>
  <si>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</si>
  <si>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</si>
  <si>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</si>
  <si>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</si>
  <si>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</si>
  <si>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</si>
  <si>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</si>
  <si>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</si>
  <si>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</si>
  <si>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</si>
  <si>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</si>
  <si>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</si>
  <si>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</si>
  <si>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</si>
  <si>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</si>
  <si>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</si>
  <si>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</si>
  <si>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</si>
  <si>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</si>
  <si>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</si>
  <si>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</si>
  <si>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</si>
  <si>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</si>
  <si>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</si>
  <si>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</si>
  <si>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</si>
  <si>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</si>
  <si>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</si>
  <si>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</si>
  <si>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</si>
  <si>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</si>
  <si>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</si>
  <si>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</si>
  <si>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</si>
  <si>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</si>
  <si>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</si>
  <si>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</si>
  <si>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</si>
  <si>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</si>
  <si>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</si>
  <si>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</si>
  <si>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</si>
  <si>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</si>
  <si>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</si>
  <si>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</si>
  <si>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</si>
  <si>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</si>
  <si>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</si>
  <si>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</si>
  <si>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</si>
  <si>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</si>
  <si>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</si>
  <si>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</si>
  <si>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</si>
  <si>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</si>
  <si>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</si>
  <si>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</si>
  <si>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</si>
  <si>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</si>
  <si>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</si>
  <si>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</si>
  <si>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</si>
  <si>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</si>
  <si>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</si>
  <si>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</si>
  <si>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</si>
  <si>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</si>
  <si>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</si>
  <si>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</si>
  <si>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</si>
  <si>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</si>
  <si>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</si>
  <si>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</si>
  <si>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</si>
  <si>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</si>
  <si>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</si>
  <si>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</si>
  <si>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</si>
  <si>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</si>
  <si>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</si>
  <si>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</si>
  <si>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</si>
  <si>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</si>
  <si>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</si>
  <si>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</si>
  <si>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</si>
  <si>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</si>
  <si>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</si>
  <si>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</si>
  <si>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</si>
  <si>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</si>
  <si>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</si>
  <si>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</si>
  <si>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</si>
  <si>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</si>
  <si>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</si>
  <si>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</si>
  <si>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</si>
  <si>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</si>
  <si>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</si>
  <si>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</si>
  <si>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</si>
  <si>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</si>
  <si>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</si>
  <si>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</si>
  <si>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</si>
  <si>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</si>
  <si>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</si>
  <si>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</si>
  <si>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</si>
  <si>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</si>
  <si>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</si>
  <si>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</si>
  <si>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</si>
  <si>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</si>
  <si>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</si>
  <si>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</si>
  <si>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</si>
  <si>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</si>
  <si>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</si>
  <si>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</si>
  <si>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</si>
  <si>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</si>
  <si>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</si>
  <si>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</si>
  <si>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</si>
  <si>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</si>
  <si>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</si>
  <si>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</si>
  <si>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</si>
  <si>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</si>
  <si>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</si>
  <si>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</si>
  <si>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</si>
  <si>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</si>
  <si>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</si>
  <si>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</si>
  <si>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</si>
  <si>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</si>
  <si>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</si>
  <si>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</si>
  <si>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</si>
  <si>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</si>
  <si>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</si>
  <si>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</si>
  <si>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</si>
  <si>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</si>
  <si>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</si>
  <si>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</si>
  <si>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</si>
  <si>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</si>
  <si>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</si>
  <si>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</si>
  <si>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</si>
  <si>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</si>
  <si>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</si>
  <si>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</si>
  <si>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</si>
  <si>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</si>
  <si>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</si>
  <si>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</si>
  <si>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</si>
  <si>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</si>
  <si>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</si>
  <si>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</si>
  <si>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</si>
  <si>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</si>
  <si>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</si>
  <si>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</si>
  <si>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</si>
  <si>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</si>
  <si>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</si>
  <si>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</si>
  <si>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</si>
  <si>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</si>
  <si>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</si>
  <si>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</si>
  <si>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</si>
  <si>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</si>
  <si>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</si>
  <si>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</si>
  <si>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</si>
  <si>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</si>
  <si>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</si>
  <si>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</si>
  <si>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</si>
  <si>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</si>
  <si>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</si>
  <si>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</si>
  <si>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</si>
  <si>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</si>
  <si>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</si>
  <si>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</si>
  <si>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</si>
  <si>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</si>
  <si>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</si>
  <si>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</si>
  <si>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</si>
  <si>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</si>
  <si>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</si>
  <si>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</si>
  <si>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</si>
  <si>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</si>
  <si>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</si>
  <si>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</si>
  <si>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</si>
  <si>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</si>
  <si>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</si>
  <si>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</si>
  <si>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</si>
  <si>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</si>
  <si>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</si>
  <si>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</si>
  <si>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</si>
  <si>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</si>
  <si>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</si>
  <si>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</si>
  <si>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</si>
  <si>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</si>
  <si>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</si>
  <si>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</si>
  <si>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</si>
  <si>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</si>
  <si>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</si>
  <si>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</si>
  <si>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</si>
  <si>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</si>
  <si>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</si>
  <si>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</si>
  <si>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</si>
  <si>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</si>
  <si>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</si>
  <si>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</si>
  <si>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</si>
  <si>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</si>
  <si>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</si>
  <si>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</si>
  <si>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</si>
  <si>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</si>
  <si>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</si>
  <si>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</si>
  <si>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</si>
  <si>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</si>
  <si>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</si>
  <si>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</si>
  <si>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</si>
  <si>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</si>
  <si>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</si>
  <si>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</si>
  <si>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</si>
  <si>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</si>
  <si>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</si>
  <si>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</si>
  <si>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</si>
  <si>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</si>
  <si>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</si>
  <si>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</si>
  <si>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</si>
  <si>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</si>
  <si>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</si>
  <si>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</si>
  <si>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</si>
  <si>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</si>
  <si>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</si>
  <si>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</si>
  <si>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</si>
  <si>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</si>
  <si>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</si>
  <si>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</si>
  <si>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</si>
  <si>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</si>
  <si>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</si>
  <si>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</si>
  <si>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</si>
  <si>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</si>
  <si>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</si>
  <si>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</si>
  <si>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</si>
  <si>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</si>
  <si>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</si>
  <si>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</si>
  <si>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</si>
  <si>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</si>
  <si>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</si>
  <si>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</si>
  <si>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</si>
  <si>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</si>
  <si>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</si>
  <si>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</si>
  <si>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</si>
  <si>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</si>
  <si>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</si>
  <si>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</si>
  <si>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</si>
  <si>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</si>
  <si>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</si>
  <si>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</si>
  <si>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</si>
  <si>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</si>
  <si>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</si>
  <si>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</si>
  <si>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</si>
  <si>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</si>
  <si>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</si>
  <si>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</si>
  <si>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</si>
  <si>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</si>
  <si>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</si>
  <si>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</si>
  <si>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</si>
  <si>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</si>
  <si>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</si>
  <si>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</si>
  <si>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</si>
  <si>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</si>
  <si>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</si>
  <si>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</si>
  <si>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</si>
  <si>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</si>
  <si>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</si>
  <si>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</si>
  <si>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</si>
  <si>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</si>
  <si>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</si>
  <si>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</si>
  <si>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</si>
  <si>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</si>
  <si>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</si>
  <si>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</si>
  <si>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</si>
  <si>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</si>
  <si>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</si>
  <si>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</si>
  <si>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</si>
  <si>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</si>
  <si>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</si>
  <si>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</si>
  <si>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</si>
  <si>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</si>
  <si>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</si>
  <si>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</si>
  <si>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</si>
  <si>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</si>
  <si>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</si>
  <si>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</si>
  <si>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</si>
  <si>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</si>
  <si>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</si>
  <si>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</si>
  <si>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</si>
  <si>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</si>
  <si>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</si>
  <si>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</si>
  <si>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</si>
  <si>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</si>
  <si>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</si>
  <si>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</si>
  <si>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</si>
  <si>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</si>
  <si>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</si>
  <si>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</si>
  <si>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</si>
  <si>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</si>
  <si>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</si>
  <si>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</si>
  <si>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</si>
  <si>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</si>
  <si>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</si>
  <si>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</si>
  <si>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</si>
  <si>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</si>
  <si>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</si>
  <si>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</si>
  <si>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</si>
  <si>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</si>
  <si>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</si>
  <si>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</si>
  <si>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</si>
  <si>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</si>
  <si>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</si>
  <si>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</si>
  <si>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</si>
  <si>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</si>
  <si>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</si>
  <si>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</si>
  <si>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</si>
  <si>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</si>
  <si>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</si>
  <si>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</si>
  <si>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</si>
  <si>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</si>
  <si>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</si>
  <si>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</si>
  <si>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</si>
  <si>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</si>
  <si>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</si>
  <si>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</si>
  <si>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</si>
  <si>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</si>
  <si>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</si>
  <si>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</si>
  <si>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</si>
  <si>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</si>
  <si>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</si>
  <si>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</si>
  <si>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</si>
  <si>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</si>
  <si>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</si>
  <si>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</si>
  <si>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</si>
  <si>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</si>
  <si>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</si>
  <si>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</si>
  <si>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</si>
  <si>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</si>
  <si>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</si>
  <si>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</si>
  <si>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</si>
  <si>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</si>
  <si>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</si>
  <si>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</si>
  <si>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</si>
  <si>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</si>
  <si>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</si>
  <si>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</si>
  <si>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</si>
  <si>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</si>
  <si>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</si>
  <si>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</si>
  <si>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</si>
  <si>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</si>
  <si>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</si>
  <si>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</si>
  <si>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</si>
  <si>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</si>
  <si>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</si>
  <si>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</si>
  <si>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</si>
  <si>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</si>
  <si>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</si>
  <si>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</si>
  <si>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</si>
  <si>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</si>
  <si>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</si>
  <si>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</si>
  <si>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</si>
  <si>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</si>
  <si>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</si>
  <si>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</si>
  <si>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</si>
  <si>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</si>
  <si>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</si>
  <si>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</si>
  <si>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</si>
  <si>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</si>
  <si>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</si>
  <si>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</si>
  <si>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</si>
  <si>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</si>
  <si>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</si>
  <si>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</si>
  <si>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</si>
  <si>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</si>
  <si>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</si>
  <si>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</si>
  <si>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</si>
  <si>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</si>
  <si>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</si>
  <si>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</si>
  <si>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</si>
  <si>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</si>
  <si>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</si>
  <si>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</si>
  <si>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</si>
  <si>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</si>
  <si>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</si>
  <si>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</si>
  <si>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</si>
  <si>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</si>
  <si>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</si>
  <si>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</si>
  <si>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</si>
  <si>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</si>
  <si>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</si>
  <si>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</si>
  <si>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</si>
  <si>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</si>
  <si>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</si>
  <si>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</si>
  <si>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</si>
  <si>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</si>
  <si>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</si>
  <si>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</si>
  <si>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</si>
  <si>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</si>
  <si>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</si>
  <si>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</si>
  <si>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</si>
  <si>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</si>
  <si>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</si>
  <si>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</si>
  <si>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</si>
  <si>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</si>
  <si>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</si>
  <si>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</si>
  <si>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</si>
  <si>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</si>
  <si>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</si>
  <si>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</si>
  <si>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</si>
  <si>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</si>
  <si>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</si>
  <si>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</si>
  <si>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</si>
  <si>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</si>
  <si>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</si>
  <si>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</si>
  <si>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</si>
  <si>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</si>
  <si>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</si>
  <si>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</si>
  <si>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</si>
  <si>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</si>
  <si>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</si>
  <si>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</si>
  <si>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</si>
  <si>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</si>
  <si>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</si>
  <si>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</si>
  <si>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</si>
  <si>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</si>
  <si>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</si>
  <si>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</si>
  <si>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</si>
  <si>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</si>
  <si>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</si>
  <si>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</si>
  <si>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</si>
  <si>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</si>
  <si>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</si>
  <si>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</si>
  <si>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</si>
  <si>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</si>
  <si>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</si>
  <si>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</si>
  <si>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</si>
  <si>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</si>
  <si>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</si>
  <si>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</si>
  <si>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</si>
  <si>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</si>
  <si>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</si>
  <si>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</si>
  <si>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</si>
  <si>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</si>
  <si>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</si>
  <si>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</si>
  <si>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</si>
  <si>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</si>
  <si>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</si>
  <si>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</si>
  <si>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</si>
  <si>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</si>
  <si>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</si>
  <si>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</si>
  <si>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</si>
  <si>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</si>
  <si>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</si>
  <si>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</si>
  <si>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</si>
  <si>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</si>
  <si>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</si>
  <si>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</si>
  <si>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</si>
  <si>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</si>
  <si>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</si>
  <si>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</si>
  <si>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</si>
  <si>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</si>
  <si>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</si>
  <si>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</si>
  <si>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</si>
  <si>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</si>
  <si>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</si>
  <si>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</si>
  <si>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</si>
  <si>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</si>
  <si>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</si>
  <si>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</si>
  <si>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</si>
  <si>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</si>
  <si>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</si>
  <si>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</si>
  <si>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</si>
  <si>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</si>
  <si>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</si>
  <si>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</si>
  <si>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</si>
  <si>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</si>
  <si>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</si>
  <si>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</si>
  <si>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</si>
  <si>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</si>
  <si>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</si>
  <si>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</si>
  <si>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</si>
  <si>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</si>
  <si>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</si>
  <si>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</si>
  <si>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</si>
  <si>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</si>
  <si>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</si>
  <si>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</si>
  <si>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</si>
  <si>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</si>
  <si>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</si>
  <si>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</si>
  <si>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</si>
  <si>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</si>
  <si>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</si>
  <si>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</si>
  <si>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</si>
  <si>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</si>
  <si>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</si>
  <si>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</si>
  <si>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</si>
  <si>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</si>
  <si>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</si>
  <si>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</si>
  <si>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</si>
  <si>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</si>
  <si>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</si>
  <si>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</si>
  <si>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</si>
  <si>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</si>
  <si>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</si>
  <si>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</si>
  <si>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</si>
  <si>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</si>
  <si>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</si>
  <si>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</si>
  <si>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</si>
  <si>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</si>
  <si>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</si>
  <si>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</si>
  <si>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</si>
  <si>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</si>
  <si>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</si>
  <si>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</si>
  <si>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</si>
  <si>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</si>
  <si>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</si>
  <si>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</si>
  <si>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</si>
  <si>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</si>
  <si>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</si>
  <si>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</si>
  <si>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</si>
  <si>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</si>
  <si>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</si>
  <si>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</si>
  <si>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</si>
  <si>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</si>
  <si>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</si>
  <si>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</si>
  <si>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</si>
  <si>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</si>
  <si>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</si>
  <si>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</si>
  <si>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</si>
  <si>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</si>
  <si>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</si>
  <si>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</si>
  <si>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</si>
  <si>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</si>
  <si>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</si>
  <si>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</si>
  <si>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</si>
  <si>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</si>
  <si>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</si>
  <si>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</si>
  <si>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</si>
  <si>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</si>
  <si>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</si>
  <si>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</si>
  <si>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</si>
  <si>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</si>
  <si>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</si>
  <si>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</si>
  <si>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</si>
  <si>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</si>
  <si>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</si>
  <si>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</si>
  <si>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</si>
  <si>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</si>
  <si>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</si>
  <si>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</si>
  <si>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</si>
  <si>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</si>
  <si>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</si>
  <si>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</si>
  <si>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</si>
  <si>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</si>
  <si>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</si>
  <si>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</si>
  <si>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</si>
  <si>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</si>
  <si>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</si>
  <si>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</si>
  <si>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</si>
  <si>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</si>
  <si>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</si>
  <si>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</si>
  <si>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</si>
  <si>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</si>
  <si>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</si>
  <si>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</si>
  <si>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</si>
  <si>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</si>
  <si>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</si>
  <si>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</si>
  <si>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</si>
  <si>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</si>
  <si>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</si>
  <si>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</si>
  <si>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</si>
  <si>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</si>
  <si>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</si>
  <si>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</si>
  <si>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</si>
  <si>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</si>
  <si>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</si>
  <si>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</si>
  <si>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</si>
  <si>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</si>
  <si>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</si>
  <si>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</si>
  <si>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</si>
  <si>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</si>
  <si>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</si>
  <si>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</si>
  <si>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</si>
  <si>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</si>
  <si>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</si>
  <si>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</si>
  <si>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</si>
  <si>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</si>
  <si>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</si>
  <si>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</si>
  <si>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</si>
  <si>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</si>
  <si>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</si>
  <si>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</si>
  <si>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</si>
  <si>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</si>
  <si>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</si>
  <si>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</si>
  <si>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</si>
  <si>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</si>
  <si>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</si>
  <si>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</si>
  <si>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</si>
  <si>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</si>
  <si>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</si>
  <si>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</si>
  <si>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</si>
  <si>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</si>
  <si>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</si>
  <si>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</si>
  <si>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</si>
  <si>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</si>
  <si>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</si>
  <si>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</si>
  <si>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</si>
  <si>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</si>
  <si>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</si>
  <si>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</si>
  <si>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</si>
  <si>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</si>
  <si>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</si>
  <si>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</si>
  <si>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</si>
  <si>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</si>
  <si>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</si>
  <si>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</si>
  <si>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</si>
  <si>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</si>
  <si>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</si>
  <si>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</si>
  <si>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</si>
  <si>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</si>
  <si>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</si>
  <si>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</si>
  <si>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</si>
  <si>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</si>
  <si>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</si>
  <si>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</si>
  <si>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</si>
  <si>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</si>
  <si>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</si>
  <si>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</si>
  <si>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</si>
  <si>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</si>
  <si>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</si>
  <si>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</si>
  <si>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</si>
  <si>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</si>
  <si>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</si>
  <si>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</si>
  <si>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</si>
  <si>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</si>
  <si>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</si>
  <si>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</si>
  <si>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</si>
  <si>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</si>
  <si>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</si>
  <si>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</si>
  <si>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</si>
  <si>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</si>
  <si>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</si>
  <si>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</si>
  <si>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</si>
  <si>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</si>
  <si>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</si>
  <si>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</si>
  <si>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</si>
  <si>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</si>
  <si>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</si>
  <si>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</si>
  <si>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</si>
  <si>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</si>
  <si>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</si>
  <si>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</si>
  <si>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</si>
  <si>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</si>
  <si>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</si>
  <si>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</si>
  <si>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</si>
  <si>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</si>
  <si>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</si>
  <si>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</si>
  <si>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</si>
  <si>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</si>
  <si>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</si>
  <si>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</si>
  <si>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</si>
  <si>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</si>
  <si>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</si>
  <si>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</si>
  <si>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</si>
  <si>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</si>
  <si>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</si>
  <si>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</si>
  <si>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</si>
  <si>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</si>
  <si>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</si>
  <si>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</si>
  <si>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</si>
  <si>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</si>
  <si>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</si>
  <si>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</si>
  <si>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</si>
  <si>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</si>
  <si>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</si>
  <si>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</si>
  <si>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</si>
  <si>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</si>
  <si>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</si>
  <si>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</si>
  <si>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</si>
  <si>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</si>
  <si>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</si>
  <si>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</si>
  <si>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</si>
  <si>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</si>
  <si>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</si>
  <si>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</si>
  <si>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</si>
  <si>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</si>
  <si>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</si>
  <si>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</si>
  <si>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</si>
  <si>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</si>
  <si>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</si>
  <si>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</si>
  <si>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</si>
  <si>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</si>
  <si>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</si>
  <si>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</si>
  <si>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</si>
  <si>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</si>
  <si>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</si>
  <si>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</si>
  <si>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</si>
  <si>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</si>
  <si>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</si>
  <si>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</si>
  <si>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</si>
  <si>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</si>
  <si>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</si>
  <si>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</si>
  <si>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</si>
  <si>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</si>
  <si>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</si>
  <si>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</si>
  <si>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</si>
  <si>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</si>
  <si>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</si>
  <si>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</si>
  <si>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</si>
  <si>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</si>
  <si>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</si>
  <si>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</si>
  <si>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</si>
  <si>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</si>
  <si>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</si>
  <si>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</si>
  <si>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</si>
  <si>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</si>
  <si>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</si>
  <si>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</si>
  <si>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</si>
  <si>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</si>
  <si>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</si>
  <si>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</si>
  <si>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</si>
  <si>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</si>
  <si>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</si>
  <si>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</si>
  <si>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</si>
  <si>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</si>
  <si>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</si>
  <si>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</si>
  <si>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</si>
  <si>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</si>
  <si>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</si>
  <si>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</si>
  <si>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</si>
  <si>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</si>
  <si>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</si>
  <si>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</si>
  <si>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</si>
  <si>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</si>
  <si>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</si>
  <si>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</si>
  <si>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</si>
  <si>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</si>
  <si>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</si>
  <si>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</si>
  <si>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</si>
  <si>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</si>
  <si>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</si>
  <si>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</si>
  <si>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</si>
  <si>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</si>
  <si>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</si>
  <si>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</si>
  <si>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</si>
  <si>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</si>
  <si>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</si>
  <si>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</si>
  <si>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</si>
  <si>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</si>
  <si>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</si>
  <si>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</si>
  <si>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</si>
  <si>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</si>
  <si>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</si>
  <si>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</si>
  <si>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</si>
  <si>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</si>
  <si>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</si>
  <si>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</si>
  <si>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</si>
  <si>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</si>
  <si>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</si>
  <si>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</si>
  <si>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</si>
  <si>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</si>
  <si>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</si>
  <si>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</si>
  <si>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</si>
  <si>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</si>
  <si>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</si>
  <si>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</si>
  <si>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</si>
  <si>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</si>
  <si>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</si>
  <si>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</si>
  <si>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</si>
  <si>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</si>
  <si>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</si>
  <si>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</si>
  <si>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</si>
  <si>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</si>
  <si>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</si>
  <si>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</si>
  <si>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</si>
  <si>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</si>
  <si>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</si>
  <si>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</si>
  <si>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</si>
  <si>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</si>
  <si>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</si>
  <si>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</si>
  <si>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</si>
  <si>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</si>
  <si>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</si>
  <si>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</si>
  <si>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</si>
  <si>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</si>
  <si>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</si>
  <si>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</si>
  <si>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</si>
  <si>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</si>
  <si>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</si>
  <si>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</si>
  <si>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</si>
  <si>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</si>
  <si>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</si>
  <si>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</si>
  <si>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</si>
  <si>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</si>
  <si>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</si>
  <si>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</si>
  <si>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</si>
  <si>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</si>
  <si>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</si>
  <si>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</si>
  <si>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</si>
  <si>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</si>
  <si>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</si>
  <si>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</si>
  <si>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</si>
  <si>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</si>
  <si>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</si>
  <si>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</si>
  <si>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</si>
  <si>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</si>
  <si>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</si>
  <si>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</si>
  <si>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</si>
  <si>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</si>
  <si>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</si>
  <si>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</si>
  <si>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</si>
  <si>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</si>
  <si>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</si>
  <si>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</si>
  <si>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</si>
  <si>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</si>
  <si>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</si>
  <si>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</si>
  <si>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</si>
  <si>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</si>
  <si>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</si>
  <si>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</si>
  <si>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</si>
  <si>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</si>
  <si>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</si>
  <si>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</si>
  <si>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</si>
  <si>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</si>
  <si>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</si>
  <si>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</si>
  <si>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</si>
  <si>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</si>
  <si>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</si>
  <si>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</si>
  <si>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</si>
  <si>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</si>
  <si>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</si>
  <si>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</si>
  <si>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</si>
  <si>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</si>
  <si>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</si>
  <si>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</si>
  <si>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</si>
  <si>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</si>
  <si>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</si>
  <si>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</si>
  <si>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</si>
  <si>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</si>
  <si>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</si>
  <si>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</si>
  <si>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</si>
  <si>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</si>
  <si>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</si>
  <si>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</si>
  <si>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</si>
  <si>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</si>
  <si>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</si>
  <si>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</si>
  <si>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</si>
  <si>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</si>
  <si>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</si>
  <si>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</si>
  <si>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</si>
  <si>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</si>
  <si>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</si>
  <si>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</si>
  <si>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</si>
  <si>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</si>
  <si>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</si>
  <si>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</si>
  <si>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</si>
  <si>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</si>
  <si>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</si>
  <si>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</si>
  <si>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</si>
  <si>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</si>
  <si>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</si>
  <si>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</si>
  <si>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</si>
  <si>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</si>
  <si>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</si>
  <si>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</si>
  <si>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</si>
  <si>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</si>
  <si>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</si>
  <si>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</si>
  <si>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</si>
  <si>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</si>
  <si>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</si>
  <si>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</si>
  <si>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</si>
  <si>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</si>
  <si>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</si>
  <si>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</si>
  <si>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</si>
  <si>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</si>
  <si>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</si>
  <si>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</si>
  <si>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</si>
  <si>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</si>
  <si>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</si>
  <si>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</si>
  <si>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</si>
  <si>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</si>
  <si>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</si>
  <si>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</si>
  <si>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</si>
  <si>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</si>
  <si>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</si>
  <si>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</si>
  <si>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</si>
  <si>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</si>
  <si>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</si>
  <si>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</si>
  <si>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</si>
  <si>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</si>
  <si>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</si>
  <si>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</si>
  <si>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</si>
  <si>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</si>
  <si>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</si>
  <si>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</si>
  <si>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</si>
  <si>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</si>
  <si>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</si>
  <si>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</si>
  <si>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</si>
  <si>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</si>
  <si>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</si>
  <si>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</si>
  <si>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</si>
  <si>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</si>
  <si>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</si>
  <si>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</si>
  <si>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</si>
  <si>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</si>
  <si>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</si>
  <si>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</si>
  <si>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</si>
  <si>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</si>
  <si>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</si>
  <si>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</si>
  <si>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</si>
  <si>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</si>
  <si>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</si>
  <si>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</si>
  <si>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</si>
  <si>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</si>
  <si>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</si>
  <si>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</si>
  <si>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</si>
  <si>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</si>
  <si>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</si>
  <si>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</si>
  <si>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</si>
  <si>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</si>
  <si>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</si>
  <si>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</si>
  <si>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</si>
  <si>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</si>
  <si>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</si>
  <si>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</si>
  <si>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</si>
  <si>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</si>
  <si>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</si>
  <si>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</si>
  <si>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</si>
  <si>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</si>
  <si>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</si>
  <si>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</si>
  <si>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</si>
  <si>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</si>
  <si>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</si>
  <si>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</si>
  <si>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</si>
  <si>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</si>
  <si>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</si>
  <si>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</si>
  <si>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</si>
  <si>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</si>
  <si>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</si>
  <si>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</si>
  <si>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</si>
  <si>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</si>
  <si>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</si>
  <si>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</si>
  <si>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</si>
  <si>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</si>
  <si>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</si>
  <si>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</si>
  <si>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</si>
  <si>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</si>
  <si>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</si>
  <si>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</si>
  <si>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</si>
  <si>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</si>
  <si>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</si>
  <si>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</si>
  <si>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</si>
  <si>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</si>
  <si>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</si>
  <si>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</si>
  <si>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</si>
  <si>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</si>
  <si>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</si>
  <si>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</si>
  <si>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</si>
  <si>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</si>
  <si>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</si>
  <si>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</si>
  <si>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</si>
  <si>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</si>
  <si>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</si>
  <si>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</si>
  <si>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</si>
  <si>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</si>
  <si>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</si>
  <si>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</si>
  <si>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</si>
  <si>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</si>
  <si>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</si>
  <si>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</si>
  <si>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</si>
  <si>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</si>
  <si>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</si>
  <si>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</si>
  <si>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</si>
  <si>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</si>
  <si>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</si>
  <si>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</si>
  <si>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</si>
  <si>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</si>
  <si>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</si>
  <si>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</si>
  <si>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</si>
  <si>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</si>
  <si>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</si>
  <si>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</si>
  <si>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</si>
  <si>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</si>
  <si>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</si>
  <si>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</si>
  <si>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</si>
  <si>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</si>
  <si>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</si>
  <si>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</si>
  <si>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</si>
  <si>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</si>
  <si>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</si>
  <si>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</si>
  <si>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</si>
  <si>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</si>
  <si>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</si>
  <si>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</si>
  <si>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</si>
  <si>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</si>
  <si>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</si>
  <si>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</si>
  <si>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</si>
  <si>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</si>
  <si>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</si>
  <si>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</si>
  <si>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</si>
  <si>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</si>
  <si>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</si>
  <si>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</si>
  <si>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</si>
  <si>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</si>
  <si>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</si>
  <si>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</si>
  <si>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</si>
  <si>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</si>
  <si>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</si>
  <si>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</si>
  <si>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</si>
  <si>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</si>
  <si>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</si>
  <si>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</si>
  <si>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</si>
  <si>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</si>
  <si>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</si>
  <si>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</si>
  <si>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</si>
  <si>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</si>
  <si>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</si>
  <si>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</si>
  <si>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</si>
  <si>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</si>
  <si>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</si>
  <si>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</si>
  <si>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</si>
  <si>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</si>
  <si>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</si>
  <si>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</si>
  <si>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</si>
  <si>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</si>
  <si>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</si>
  <si>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</si>
  <si>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</si>
  <si>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</si>
  <si>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</si>
  <si>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</si>
  <si>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</si>
  <si>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</si>
  <si>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</si>
  <si>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</si>
  <si>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</si>
  <si>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</si>
  <si>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</si>
  <si>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</si>
  <si>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</si>
  <si>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</si>
  <si>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</si>
  <si>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</si>
  <si>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</si>
  <si>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</si>
  <si>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</si>
  <si>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</si>
  <si>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</si>
  <si>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</si>
  <si>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</si>
  <si>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</si>
  <si>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</si>
  <si>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</si>
  <si>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</si>
  <si>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</si>
  <si>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</si>
  <si>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</si>
  <si>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</si>
  <si>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</si>
  <si>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</si>
  <si>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</si>
  <si>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</si>
  <si>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</si>
  <si>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</si>
  <si>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</si>
  <si>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</si>
  <si>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</si>
  <si>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</si>
  <si>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</si>
  <si>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</si>
  <si>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</si>
  <si>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</si>
  <si>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</si>
  <si>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</si>
  <si>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</si>
  <si>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</si>
  <si>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</si>
  <si>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</si>
  <si>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</si>
  <si>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</si>
  <si>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</si>
  <si>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</si>
  <si>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</si>
  <si>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</si>
  <si>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</si>
  <si>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</si>
  <si>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</si>
  <si>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</si>
  <si>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</si>
  <si>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</si>
  <si>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</si>
  <si>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</si>
  <si>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</si>
  <si>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</si>
  <si>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</si>
  <si>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</si>
  <si>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</si>
  <si>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</si>
  <si>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</si>
  <si>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</si>
  <si>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</si>
  <si>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</si>
  <si>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</si>
  <si>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</si>
  <si>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</si>
  <si>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</si>
  <si>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</si>
  <si>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</si>
  <si>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</si>
  <si>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</si>
  <si>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</si>
  <si>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</si>
  <si>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</si>
  <si>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</si>
  <si>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</si>
  <si>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</si>
  <si>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</si>
  <si>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</si>
  <si>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</si>
  <si>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</si>
  <si>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</si>
  <si>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</si>
  <si>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</si>
  <si>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</si>
  <si>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</si>
  <si>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</si>
  <si>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</si>
  <si>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</si>
  <si>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</si>
  <si>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</si>
  <si>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</si>
  <si>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</si>
  <si>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</si>
  <si>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</si>
  <si>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</si>
  <si>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</si>
  <si>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</si>
  <si>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</si>
  <si>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</si>
  <si>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</si>
  <si>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</si>
  <si>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</si>
  <si>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</si>
  <si>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</si>
  <si>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</si>
  <si>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</si>
  <si>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</si>
  <si>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</si>
  <si>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</si>
  <si>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</si>
  <si>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</si>
  <si>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</si>
  <si>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</si>
  <si>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</si>
  <si>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</si>
  <si>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</si>
  <si>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</si>
  <si>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</si>
  <si>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</si>
  <si>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</si>
  <si>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</si>
  <si>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</si>
  <si>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</si>
  <si>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</si>
  <si>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</si>
  <si>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</si>
  <si>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</si>
  <si>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</si>
  <si>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</si>
  <si>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</si>
  <si>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</si>
  <si>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</si>
  <si>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</si>
  <si>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</si>
  <si>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</si>
  <si>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</si>
  <si>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</si>
  <si>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</si>
  <si>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</si>
  <si>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</si>
  <si>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</si>
  <si>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</si>
  <si>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</si>
  <si>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</si>
  <si>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</si>
  <si>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</si>
  <si>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</si>
  <si>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</si>
  <si>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</si>
  <si>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</si>
  <si>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</si>
  <si>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</si>
  <si>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</si>
  <si>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</si>
  <si>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</si>
  <si>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</si>
  <si>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</si>
  <si>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</si>
  <si>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</si>
  <si>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</si>
  <si>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</si>
  <si>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</si>
  <si>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</si>
  <si>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</si>
  <si>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</si>
  <si>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</si>
  <si>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</si>
  <si>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</si>
  <si>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</si>
  <si>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</si>
  <si>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</si>
  <si>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</si>
  <si>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</si>
  <si>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</si>
  <si>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</si>
  <si>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</si>
  <si>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</si>
  <si>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</si>
  <si>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</si>
  <si>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</si>
  <si>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</si>
  <si>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</si>
  <si>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</si>
  <si>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</si>
  <si>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</si>
  <si>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</si>
  <si>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</si>
  <si>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</si>
  <si>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</si>
  <si>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</si>
  <si>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</si>
  <si>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</si>
  <si>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</si>
  <si>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</si>
  <si>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</si>
  <si>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</si>
  <si>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</si>
  <si>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</si>
  <si>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</si>
  <si>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</si>
  <si>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</si>
  <si>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</si>
  <si>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</si>
  <si>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</si>
  <si>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</si>
  <si>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</si>
  <si>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</si>
  <si>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</si>
  <si>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</si>
  <si>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</si>
  <si>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</si>
  <si>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</si>
  <si>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</si>
  <si>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</si>
  <si>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</si>
  <si>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</si>
  <si>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</si>
  <si>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</si>
  <si>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</si>
  <si>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</si>
  <si>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</si>
  <si>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</si>
  <si>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</si>
  <si>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</si>
  <si>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</si>
  <si>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</si>
  <si>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</si>
  <si>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</si>
  <si>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</si>
  <si>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</si>
  <si>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</si>
  <si>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</si>
  <si>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</si>
  <si>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</si>
  <si>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</si>
  <si>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</si>
  <si>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</si>
  <si>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</si>
  <si>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</si>
  <si>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</si>
  <si>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</si>
  <si>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</si>
  <si>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</si>
  <si>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</si>
  <si>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</si>
  <si>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</si>
  <si>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</si>
  <si>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</si>
  <si>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</si>
  <si>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</si>
  <si>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</si>
  <si>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</si>
  <si>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</si>
  <si>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</si>
  <si>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</si>
  <si>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</si>
  <si>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</si>
  <si>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</si>
  <si>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</si>
  <si>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</si>
  <si>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</si>
  <si>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</si>
  <si>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</si>
  <si>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</si>
  <si>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</si>
  <si>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</si>
  <si>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</si>
  <si>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</si>
  <si>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</si>
  <si>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</si>
  <si>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</si>
  <si>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</si>
  <si>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</si>
  <si>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</si>
  <si>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</si>
  <si>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</si>
  <si>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</si>
  <si>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</si>
  <si>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</si>
  <si>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</si>
  <si>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</si>
  <si>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</si>
  <si>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</si>
  <si>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</si>
  <si>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</si>
  <si>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</si>
  <si>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</si>
  <si>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</si>
  <si>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</si>
  <si>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</si>
  <si>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</si>
  <si>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</si>
  <si>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</si>
  <si>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</si>
  <si>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</si>
  <si>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</si>
  <si>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</si>
  <si>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</si>
  <si>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</si>
  <si>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</si>
  <si>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</si>
  <si>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</si>
  <si>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</si>
  <si>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</si>
  <si>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</si>
  <si>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</si>
  <si>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</si>
  <si>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</si>
  <si>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</si>
  <si>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</si>
  <si>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</si>
  <si>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</si>
  <si>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</si>
  <si>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</si>
  <si>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</si>
  <si>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</si>
  <si>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</si>
  <si>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</si>
  <si>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</si>
  <si>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</si>
  <si>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</si>
  <si>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</si>
  <si>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</si>
  <si>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</si>
  <si>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</si>
  <si>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</si>
  <si>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</si>
  <si>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</si>
  <si>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</si>
  <si>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</si>
  <si>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</si>
  <si>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</si>
  <si>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</si>
  <si>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</si>
  <si>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</si>
  <si>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</si>
  <si>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</si>
  <si>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</si>
  <si>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</si>
  <si>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</si>
  <si>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</si>
  <si>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</si>
  <si>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</si>
  <si>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</si>
  <si>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</si>
  <si>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</si>
  <si>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</si>
  <si>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</si>
  <si>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</si>
  <si>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</si>
  <si>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</si>
  <si>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</si>
  <si>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</si>
  <si>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</si>
  <si>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</si>
  <si>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</si>
  <si>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</si>
  <si>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</si>
  <si>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</si>
  <si>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</si>
  <si>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</si>
  <si>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</si>
  <si>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</si>
  <si>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</si>
  <si>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</si>
  <si>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</si>
  <si>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</si>
  <si>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</si>
  <si>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</si>
  <si>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</si>
  <si>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</si>
  <si>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</si>
  <si>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</si>
  <si>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</si>
  <si>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</si>
  <si>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</si>
  <si>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</si>
  <si>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</si>
  <si>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</si>
  <si>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</si>
  <si>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</si>
  <si>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</si>
  <si>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</si>
  <si>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</si>
  <si>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</si>
  <si>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</si>
  <si>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</si>
  <si>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</si>
  <si>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</si>
  <si>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</si>
  <si>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</si>
  <si>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</si>
  <si>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</si>
  <si>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</si>
  <si>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</si>
  <si>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</si>
  <si>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</si>
  <si>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</si>
  <si>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</si>
  <si>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</si>
  <si>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</si>
  <si>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</si>
  <si>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</si>
  <si>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</si>
  <si>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</si>
  <si>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</si>
  <si>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</si>
  <si>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</si>
  <si>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</si>
  <si>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</si>
  <si>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</si>
  <si>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</si>
  <si>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</si>
  <si>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</si>
  <si>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</si>
  <si>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</si>
  <si>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</si>
  <si>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</si>
  <si>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</si>
  <si>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</si>
  <si>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</si>
  <si>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</si>
  <si>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</si>
  <si>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</si>
  <si>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</si>
  <si>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</si>
  <si>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</si>
  <si>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</si>
  <si>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</si>
  <si>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</si>
  <si>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</si>
  <si>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</si>
  <si>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</si>
  <si>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</si>
  <si>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</si>
  <si>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</si>
  <si>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</si>
  <si>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</si>
  <si>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</si>
  <si>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</si>
  <si>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</si>
  <si>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</si>
  <si>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</si>
  <si>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</si>
  <si>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</si>
  <si>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</si>
  <si>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</si>
  <si>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</si>
  <si>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</si>
  <si>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</si>
  <si>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</si>
  <si>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</si>
  <si>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</si>
  <si>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</si>
  <si>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</si>
  <si>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</si>
  <si>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</si>
  <si>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</si>
  <si>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</si>
  <si>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</si>
  <si>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</si>
  <si>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</si>
  <si>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</si>
  <si>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</si>
  <si>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</si>
  <si>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</si>
  <si>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</si>
  <si>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</si>
  <si>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</si>
  <si>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</si>
  <si>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</si>
  <si>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</si>
  <si>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</si>
  <si>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</si>
  <si>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</si>
  <si>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</si>
  <si>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</si>
  <si>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</si>
  <si>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</si>
  <si>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</si>
  <si>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</si>
  <si>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</si>
  <si>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</si>
  <si>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</si>
  <si>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</si>
  <si>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</si>
  <si>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</si>
  <si>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</si>
  <si>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</si>
  <si>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</si>
  <si>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</si>
  <si>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</si>
  <si>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</si>
  <si>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</si>
  <si>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</si>
  <si>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</si>
  <si>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</si>
  <si>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</si>
  <si>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</si>
  <si>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</si>
  <si>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</si>
  <si>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</si>
  <si>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</si>
  <si>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</si>
  <si>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</si>
  <si>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</si>
  <si>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</si>
  <si>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</si>
  <si>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</si>
  <si>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</si>
  <si>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</si>
  <si>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</si>
  <si>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</si>
  <si>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</si>
  <si>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</si>
  <si>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</si>
  <si>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</si>
  <si>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</si>
  <si>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</si>
  <si>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</si>
  <si>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</si>
  <si>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</si>
  <si>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</si>
  <si>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</si>
  <si>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</si>
  <si>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</si>
  <si>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</si>
  <si>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</si>
  <si>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</si>
  <si>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</si>
  <si>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</si>
  <si>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</si>
  <si>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</si>
  <si>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</si>
  <si>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</si>
  <si>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</si>
  <si>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</si>
  <si>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</si>
  <si>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</si>
  <si>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</si>
  <si>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</si>
  <si>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</si>
  <si>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</si>
  <si>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</si>
  <si>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</si>
  <si>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</si>
  <si>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</si>
  <si>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</si>
  <si>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</si>
  <si>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</si>
  <si>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</si>
  <si>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</si>
  <si>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</si>
  <si>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</si>
  <si>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</si>
  <si>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</si>
  <si>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</si>
  <si>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</si>
  <si>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</si>
  <si>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</si>
  <si>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</si>
  <si>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</si>
  <si>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</si>
  <si>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</si>
  <si>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</si>
  <si>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</si>
  <si>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</si>
  <si>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</si>
  <si>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</si>
  <si>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</si>
  <si>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</si>
  <si>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</si>
  <si>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</si>
  <si>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</si>
  <si>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</si>
  <si>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</si>
  <si>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</si>
  <si>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</si>
  <si>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</si>
  <si>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</si>
  <si>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</si>
  <si>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</si>
  <si>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</si>
  <si>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</si>
  <si>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</si>
  <si>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</si>
  <si>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</si>
  <si>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</si>
  <si>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</si>
  <si>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</si>
  <si>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</si>
  <si>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</si>
  <si>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</si>
  <si>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</si>
  <si>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</si>
  <si>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</si>
  <si>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</si>
  <si>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</si>
  <si>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</si>
  <si>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</si>
  <si>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</si>
  <si>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</si>
  <si>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</si>
  <si>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</si>
  <si>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</si>
  <si>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</si>
  <si>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</si>
  <si>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</si>
  <si>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</si>
  <si>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</si>
  <si>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</si>
  <si>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</si>
  <si>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</si>
  <si>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</si>
  <si>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</si>
  <si>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</si>
  <si>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</si>
  <si>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</si>
  <si>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</si>
  <si>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</si>
  <si>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</si>
  <si>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</si>
  <si>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</si>
  <si>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</si>
  <si>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</si>
  <si>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</si>
  <si>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</si>
  <si>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</si>
  <si>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</si>
  <si>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</si>
  <si>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</si>
  <si>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</si>
  <si>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</si>
  <si>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</si>
  <si>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</si>
  <si>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</si>
  <si>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</si>
  <si>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</si>
  <si>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</si>
  <si>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</si>
  <si>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</si>
  <si>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</si>
  <si>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</si>
  <si>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</si>
  <si>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</si>
  <si>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</si>
  <si>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</si>
  <si>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</si>
  <si>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</si>
  <si>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</si>
  <si>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</si>
  <si>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</si>
  <si>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</si>
  <si>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</si>
  <si>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</si>
  <si>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</si>
  <si>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</si>
  <si>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</si>
  <si>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</si>
  <si>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</si>
  <si>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</si>
  <si>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</si>
  <si>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</si>
  <si>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</si>
  <si>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</si>
  <si>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</si>
  <si>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</si>
  <si>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</si>
  <si>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</si>
  <si>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</si>
  <si>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</si>
  <si>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</si>
  <si>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</si>
  <si>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</si>
  <si>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</si>
  <si>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</si>
  <si>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</si>
  <si>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</si>
  <si>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</si>
  <si>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</si>
  <si>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</si>
  <si>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</si>
  <si>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</si>
  <si>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</si>
  <si>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</si>
  <si>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</si>
  <si>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</si>
  <si>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</si>
  <si>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</si>
  <si>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</si>
  <si>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</si>
  <si>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</si>
  <si>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</si>
  <si>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</si>
  <si>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</si>
  <si>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</si>
  <si>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</si>
  <si>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</si>
  <si>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</si>
  <si>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</si>
  <si>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</si>
  <si>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</si>
  <si>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</si>
  <si>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</si>
  <si>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</si>
  <si>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</si>
  <si>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</si>
  <si>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</si>
  <si>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</si>
  <si>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</si>
  <si>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</si>
  <si>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</si>
  <si>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</si>
  <si>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</si>
  <si>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</si>
  <si>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</si>
  <si>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</si>
  <si>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</si>
  <si>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</si>
  <si>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</si>
  <si>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</si>
  <si>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</si>
  <si>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</si>
  <si>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</si>
  <si>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</si>
  <si>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</si>
  <si>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</si>
  <si>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</si>
  <si>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</si>
  <si>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</si>
  <si>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</si>
  <si>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</si>
  <si>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</si>
  <si>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</si>
  <si>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</si>
  <si>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</si>
  <si>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</si>
  <si>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</si>
  <si>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</si>
  <si>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</si>
  <si>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</si>
  <si>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</si>
  <si>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</si>
  <si>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</si>
  <si>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</si>
  <si>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</si>
  <si>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</si>
  <si>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</si>
  <si>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</si>
  <si>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</si>
  <si>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</si>
  <si>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</si>
  <si>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</si>
  <si>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</si>
  <si>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</si>
  <si>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</si>
  <si>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</si>
  <si>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</si>
  <si>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</si>
  <si>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</si>
  <si>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</si>
  <si>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</si>
  <si>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</si>
  <si>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</si>
  <si>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</si>
  <si>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</si>
  <si>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</si>
  <si>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</si>
  <si>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</si>
  <si>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</si>
  <si>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</si>
  <si>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</si>
  <si>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</si>
  <si>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</si>
  <si>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</si>
  <si>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</si>
  <si>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</si>
  <si>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</si>
  <si>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</si>
  <si>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</si>
  <si>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</si>
  <si>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</si>
  <si>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</si>
  <si>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</si>
  <si>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</si>
  <si>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</si>
  <si>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</si>
  <si>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</si>
  <si>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</si>
  <si>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</si>
  <si>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</si>
  <si>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</si>
  <si>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</si>
  <si>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</si>
  <si>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</si>
  <si>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</si>
  <si>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</si>
  <si>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</si>
  <si>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</si>
  <si>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</si>
  <si>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</si>
  <si>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</si>
  <si>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</si>
  <si>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</si>
  <si>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</si>
  <si>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</si>
  <si>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</si>
  <si>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</si>
  <si>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</si>
  <si>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</si>
  <si>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</si>
  <si>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</si>
  <si>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</si>
  <si>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</si>
  <si>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</si>
  <si>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</si>
  <si>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</si>
  <si>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</si>
  <si>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</si>
  <si>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</si>
  <si>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</si>
  <si>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</si>
  <si>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</si>
  <si>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</si>
  <si>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</si>
  <si>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</si>
  <si>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</si>
  <si>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</si>
  <si>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</si>
  <si>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</si>
  <si>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</si>
  <si>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</si>
  <si>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</si>
  <si>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</si>
  <si>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</si>
  <si>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</si>
  <si>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</si>
  <si>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</si>
  <si>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</si>
  <si>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</si>
  <si>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</si>
  <si>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</si>
  <si>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</si>
  <si>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</si>
  <si>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</si>
  <si>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</si>
  <si>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</si>
  <si>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</si>
  <si>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</si>
  <si>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</si>
  <si>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</si>
  <si>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</si>
  <si>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</si>
  <si>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</si>
  <si>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</si>
  <si>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</si>
  <si>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</si>
  <si>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</si>
  <si>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</si>
  <si>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</si>
  <si>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</si>
  <si>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</si>
  <si>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</si>
  <si>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</si>
  <si>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</si>
  <si>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</si>
  <si>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</si>
  <si>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</si>
  <si>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</si>
  <si>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</si>
  <si>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</si>
  <si>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</si>
  <si>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</si>
  <si>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</si>
  <si>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</si>
  <si>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</si>
  <si>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</si>
  <si>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</si>
  <si>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</si>
  <si>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</si>
  <si>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</si>
  <si>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</si>
  <si>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</si>
  <si>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</si>
  <si>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</si>
  <si>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</si>
  <si>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</si>
  <si>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</si>
  <si>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</si>
  <si>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</si>
  <si>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</si>
  <si>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</si>
  <si>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</si>
  <si>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</si>
  <si>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</si>
  <si>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</si>
  <si>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</si>
  <si>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</si>
  <si>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</si>
  <si>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</si>
  <si>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</si>
  <si>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</si>
  <si>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</si>
  <si>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</si>
  <si>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</si>
  <si>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</si>
  <si>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</si>
  <si>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</si>
  <si>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</si>
  <si>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</si>
  <si>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</si>
  <si>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</si>
  <si>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</si>
  <si>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</si>
  <si>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</si>
  <si>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</si>
  <si>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</si>
  <si>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</si>
  <si>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</si>
  <si>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</si>
  <si>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</si>
  <si>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</si>
  <si>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</si>
  <si>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</si>
  <si>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</si>
  <si>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</si>
  <si>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</si>
  <si>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</si>
  <si>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</si>
  <si>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</si>
  <si>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</si>
  <si>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</si>
  <si>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</si>
  <si>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</si>
  <si>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</si>
  <si>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</si>
  <si>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</si>
  <si>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</si>
  <si>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</si>
  <si>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</si>
  <si>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</si>
  <si>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</si>
  <si>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</si>
  <si>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</si>
  <si>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</si>
  <si>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</si>
  <si>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</si>
  <si>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</si>
  <si>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</si>
  <si>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</si>
  <si>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</si>
  <si>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</si>
  <si>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</si>
  <si>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</si>
  <si>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</si>
  <si>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</si>
  <si>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</si>
  <si>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</si>
  <si>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</si>
  <si>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</si>
  <si>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</si>
  <si>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</si>
  <si>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</si>
  <si>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</si>
  <si>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</si>
  <si>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</si>
  <si>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</si>
  <si>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</si>
  <si>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</si>
  <si>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</si>
  <si>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</si>
  <si>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</si>
  <si>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</si>
  <si>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</si>
  <si>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</si>
  <si>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</si>
  <si>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</si>
  <si>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</si>
  <si>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</si>
  <si>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</si>
  <si>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</si>
  <si>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</si>
  <si>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</si>
  <si>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</si>
  <si>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</si>
  <si>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</si>
  <si>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</si>
  <si>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</si>
  <si>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</si>
  <si>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</si>
  <si>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</si>
  <si>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</si>
  <si>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</si>
  <si>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</si>
  <si>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</si>
  <si>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</si>
  <si>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</si>
  <si>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</si>
  <si>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</si>
  <si>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</si>
  <si>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</si>
  <si>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</si>
  <si>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</si>
  <si>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</si>
  <si>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</si>
  <si>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</si>
  <si>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</si>
  <si>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</si>
  <si>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</si>
  <si>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</si>
  <si>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</si>
  <si>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</si>
  <si>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</si>
  <si>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</si>
  <si>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</si>
  <si>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</si>
  <si>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</si>
  <si>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</si>
  <si>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</si>
  <si>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</si>
  <si>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</si>
  <si>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</si>
  <si>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</si>
  <si>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</si>
  <si>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</si>
  <si>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</si>
  <si>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</si>
  <si>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</si>
  <si>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</si>
  <si>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</si>
  <si>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</si>
  <si>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</si>
  <si>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</si>
  <si>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</si>
  <si>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</si>
  <si>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</si>
  <si>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</si>
  <si>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</si>
  <si>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</si>
  <si>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</si>
  <si>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</si>
  <si>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</si>
  <si>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</si>
  <si>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</si>
  <si>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</si>
  <si>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</si>
  <si>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</si>
  <si>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</si>
  <si>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</si>
  <si>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</si>
  <si>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</si>
  <si>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</si>
  <si>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</si>
  <si>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</si>
  <si>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</si>
  <si>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</si>
  <si>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</si>
  <si>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</si>
  <si>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</si>
  <si>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</si>
  <si>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</si>
  <si>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</si>
  <si>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</si>
  <si>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</si>
  <si>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</si>
  <si>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</si>
  <si>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</si>
  <si>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</si>
  <si>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</si>
  <si>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</si>
  <si>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</si>
  <si>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</si>
  <si>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</si>
  <si>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</si>
  <si>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</si>
  <si>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</si>
  <si>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</si>
  <si>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</si>
  <si>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</si>
  <si>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</si>
  <si>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</si>
  <si>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</si>
  <si>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</si>
  <si>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</si>
  <si>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</si>
  <si>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</si>
  <si>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</si>
  <si>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</si>
  <si>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</si>
  <si>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</si>
  <si>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</si>
  <si>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</si>
  <si>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</si>
  <si>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</si>
  <si>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</si>
  <si>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</si>
  <si>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</si>
  <si>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</si>
  <si>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</si>
  <si>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</si>
  <si>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</si>
  <si>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</si>
  <si>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</si>
  <si>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</si>
  <si>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</si>
  <si>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</si>
  <si>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</si>
  <si>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</si>
  <si>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</si>
  <si>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</si>
  <si>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</si>
  <si>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</si>
  <si>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</si>
  <si>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</si>
  <si>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</si>
  <si>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</si>
  <si>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</si>
  <si>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</si>
  <si>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</si>
  <si>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</si>
  <si>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</si>
  <si>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</si>
  <si>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</si>
  <si>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</si>
  <si>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</si>
  <si>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</si>
  <si>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</si>
  <si>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</si>
  <si>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</si>
  <si>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</si>
  <si>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</si>
  <si>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</si>
  <si>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</si>
  <si>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</si>
  <si>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</si>
  <si>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</si>
  <si>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</si>
  <si>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</si>
  <si>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</si>
  <si>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</si>
  <si>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</si>
  <si>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</si>
  <si>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</si>
  <si>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</si>
  <si>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</si>
  <si>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</si>
  <si>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</si>
  <si>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</si>
  <si>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</si>
  <si>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</si>
  <si>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</si>
  <si>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</si>
  <si>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</si>
  <si>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</si>
  <si>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</si>
  <si>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</si>
  <si>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</si>
  <si>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</si>
  <si>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</si>
  <si>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</si>
  <si>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</si>
  <si>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</si>
  <si>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</si>
  <si>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</si>
  <si>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</si>
  <si>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</si>
  <si>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</si>
  <si>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</si>
  <si>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</si>
  <si>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</si>
  <si>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</si>
  <si>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</si>
  <si>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</si>
  <si>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</si>
  <si>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</si>
  <si>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</si>
  <si>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</si>
  <si>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</si>
  <si>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</si>
  <si>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</si>
  <si>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</si>
  <si>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</si>
  <si>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</si>
  <si>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</si>
  <si>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</si>
  <si>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</si>
  <si>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</si>
  <si>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</si>
  <si>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</si>
  <si>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</si>
  <si>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</si>
  <si>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</si>
  <si>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</si>
  <si>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</si>
  <si>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</si>
  <si>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</si>
  <si>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</si>
  <si>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</si>
  <si>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</si>
  <si>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</si>
  <si>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</si>
  <si>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</si>
  <si>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</si>
  <si>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</si>
  <si>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</si>
  <si>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</si>
  <si>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</si>
  <si>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</si>
  <si>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</si>
  <si>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</si>
  <si>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</si>
  <si>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</si>
  <si>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</si>
  <si>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</si>
  <si>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</si>
  <si>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</si>
  <si>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</si>
  <si>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</si>
  <si>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</si>
  <si>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</si>
  <si>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</si>
  <si>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</si>
  <si>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</si>
  <si>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</si>
  <si>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</si>
  <si>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</si>
  <si>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</si>
  <si>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</si>
  <si>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</si>
  <si>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</si>
  <si>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</si>
  <si>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</si>
  <si>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</si>
  <si>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</si>
  <si>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</si>
  <si>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</si>
  <si>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</si>
  <si>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</si>
  <si>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</si>
  <si>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</si>
  <si>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</si>
  <si>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</si>
  <si>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</si>
  <si>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</si>
  <si>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</si>
  <si>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</si>
  <si>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</si>
  <si>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</si>
  <si>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</si>
  <si>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</si>
  <si>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</si>
  <si>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</si>
  <si>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</si>
  <si>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</si>
  <si>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</si>
  <si>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</si>
  <si>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</si>
  <si>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</si>
  <si>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</si>
  <si>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</si>
  <si>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</si>
  <si>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</si>
  <si>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</si>
  <si>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</si>
  <si>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</si>
  <si>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</si>
  <si>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</si>
  <si>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</si>
  <si>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</si>
  <si>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</si>
  <si>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</si>
  <si>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</si>
  <si>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</si>
  <si>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</si>
  <si>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</si>
  <si>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</si>
  <si>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</si>
  <si>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</si>
  <si>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</si>
  <si>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</si>
  <si>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</si>
  <si>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</si>
  <si>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</si>
  <si>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</si>
  <si>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</si>
  <si>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</si>
  <si>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</si>
  <si>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</si>
  <si>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</si>
  <si>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</si>
  <si>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</si>
  <si>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</si>
  <si>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</si>
  <si>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</si>
  <si>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</si>
  <si>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</si>
  <si>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</si>
  <si>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</si>
  <si>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</si>
  <si>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</si>
  <si>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</si>
  <si>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</si>
  <si>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</si>
  <si>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</si>
  <si>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</si>
  <si>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</si>
  <si>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</si>
  <si>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</si>
  <si>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</si>
  <si>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</si>
  <si>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</si>
  <si>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</si>
  <si>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</si>
  <si>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</si>
  <si>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</si>
  <si>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</si>
  <si>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</si>
  <si>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</si>
  <si>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</si>
  <si>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</si>
  <si>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</si>
  <si>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</si>
  <si>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</si>
  <si>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</si>
  <si>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</si>
  <si>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</si>
  <si>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</si>
  <si>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</si>
  <si>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</si>
  <si>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</si>
  <si>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</si>
  <si>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</si>
  <si>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</si>
  <si>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</si>
  <si>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</si>
  <si>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</si>
  <si>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</si>
  <si>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</si>
  <si>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</si>
  <si>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</si>
  <si>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</si>
  <si>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</si>
  <si>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</si>
  <si>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</si>
  <si>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</si>
  <si>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</si>
  <si>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</si>
  <si>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</si>
  <si>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</si>
  <si>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</si>
  <si>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</si>
  <si>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</si>
  <si>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</si>
  <si>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</si>
  <si>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</si>
  <si>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</si>
  <si>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</si>
  <si>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</si>
  <si>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</si>
  <si>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</si>
  <si>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</si>
  <si>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</si>
  <si>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</si>
  <si>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</si>
  <si>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</si>
  <si>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</si>
  <si>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</si>
  <si>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</si>
  <si>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</si>
  <si>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</si>
  <si>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</si>
  <si>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</si>
  <si>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</si>
  <si>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</si>
  <si>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</si>
  <si>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</si>
  <si>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</si>
  <si>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</si>
  <si>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</si>
  <si>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</si>
  <si>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</si>
  <si>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</si>
  <si>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</si>
  <si>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</si>
  <si>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</si>
  <si>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</si>
  <si>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</si>
  <si>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</si>
  <si>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</si>
  <si>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</si>
  <si>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</si>
  <si>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</si>
  <si>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</si>
  <si>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</si>
  <si>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</si>
  <si>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</si>
  <si>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</si>
  <si>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</si>
  <si>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</si>
  <si>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</si>
  <si>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</si>
  <si>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</si>
  <si>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</si>
  <si>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</si>
  <si>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</si>
  <si>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</si>
  <si>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</si>
  <si>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</si>
  <si>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</si>
  <si>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</si>
  <si>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</si>
  <si>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</si>
  <si>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</si>
  <si>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</si>
  <si>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</si>
  <si>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</si>
  <si>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</si>
  <si>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</si>
  <si>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</si>
  <si>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</si>
  <si>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</si>
  <si>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</si>
  <si>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</si>
  <si>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</si>
  <si>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</si>
  <si>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</si>
  <si>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</si>
  <si>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</si>
  <si>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</si>
  <si>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</si>
  <si>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</si>
  <si>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</si>
  <si>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</si>
  <si>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</si>
  <si>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</si>
  <si>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</si>
  <si>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</si>
  <si>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</si>
  <si>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</si>
  <si>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</si>
  <si>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</si>
  <si>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</si>
  <si>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</si>
  <si>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</si>
  <si>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</si>
  <si>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</si>
  <si>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</si>
  <si>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</si>
  <si>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</si>
  <si>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</si>
  <si>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</si>
  <si>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</si>
  <si>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</si>
  <si>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</si>
  <si>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</si>
  <si>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</si>
  <si>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</si>
  <si>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</si>
  <si>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</si>
  <si>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</si>
  <si>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</si>
  <si>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</si>
  <si>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</si>
  <si>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</si>
  <si>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</si>
  <si>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</si>
  <si>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</si>
  <si>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</si>
  <si>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</si>
  <si>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</si>
  <si>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</si>
  <si>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</si>
  <si>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</si>
  <si>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</si>
  <si>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</si>
  <si>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</si>
  <si>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</si>
  <si>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</si>
  <si>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</si>
  <si>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</si>
  <si>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</si>
  <si>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</si>
  <si>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</si>
  <si>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</si>
  <si>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</si>
  <si>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</si>
  <si>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</si>
  <si>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</si>
  <si>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</si>
  <si>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</si>
  <si>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</si>
  <si>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</si>
  <si>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</si>
  <si>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</si>
  <si>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</si>
  <si>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</si>
  <si>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</si>
  <si>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</si>
  <si>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</si>
  <si>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</si>
  <si>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</si>
  <si>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</si>
  <si>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</si>
  <si>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</si>
  <si>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</si>
  <si>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</si>
  <si>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</si>
  <si>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</si>
  <si>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</si>
  <si>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</si>
  <si>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</si>
  <si>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</si>
  <si>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</si>
  <si>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</si>
  <si>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</si>
  <si>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</si>
  <si>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</si>
  <si>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</si>
  <si>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</si>
  <si>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</si>
  <si>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</si>
  <si>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</si>
  <si>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</si>
  <si>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</si>
  <si>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</si>
  <si>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</si>
  <si>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</si>
  <si>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</si>
  <si>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</si>
  <si>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</si>
  <si>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</si>
  <si>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</si>
  <si>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</si>
  <si>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</si>
  <si>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</si>
  <si>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</si>
  <si>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</si>
  <si>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</si>
  <si>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</si>
  <si>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</si>
  <si>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</si>
  <si>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</si>
  <si>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</si>
  <si>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</si>
  <si>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</si>
  <si>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</si>
  <si>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</si>
  <si>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</si>
  <si>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</si>
  <si>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</si>
  <si>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</si>
  <si>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</si>
  <si>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</si>
  <si>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</si>
  <si>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</si>
  <si>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</si>
  <si>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</si>
  <si>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</si>
  <si>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</si>
  <si>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</si>
  <si>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</si>
  <si>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</si>
  <si>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</si>
  <si>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</si>
  <si>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</si>
  <si>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</si>
  <si>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</si>
  <si>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</si>
  <si>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</si>
  <si>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</si>
  <si>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</si>
  <si>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</si>
  <si>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</si>
  <si>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</si>
  <si>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</si>
  <si>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</si>
  <si>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</si>
  <si>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</si>
  <si>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</si>
  <si>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</si>
  <si>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</si>
  <si>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</si>
  <si>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</si>
  <si>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</si>
  <si>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</si>
  <si>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</si>
  <si>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</si>
  <si>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</si>
  <si>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</si>
  <si>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</si>
  <si>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</si>
  <si>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</si>
  <si>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</si>
  <si>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</si>
  <si>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</si>
  <si>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</si>
  <si>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</si>
  <si>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</si>
  <si>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</si>
  <si>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</si>
  <si>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</si>
  <si>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</si>
  <si>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</si>
  <si>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</si>
  <si>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</si>
  <si>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</si>
  <si>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</si>
  <si>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</si>
  <si>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</si>
  <si>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</si>
  <si>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</si>
  <si>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</si>
  <si>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</si>
  <si>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</si>
  <si>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</si>
  <si>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</si>
  <si>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</si>
  <si>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</si>
  <si>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</si>
  <si>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</si>
  <si>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</si>
  <si>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</si>
  <si>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</si>
  <si>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</si>
  <si>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</si>
  <si>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</si>
  <si>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</si>
  <si>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</si>
  <si>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</si>
  <si>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</si>
  <si>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</si>
  <si>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</si>
  <si>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</si>
  <si>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</si>
  <si>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</si>
  <si>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</si>
  <si>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</si>
  <si>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</si>
  <si>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</si>
  <si>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</si>
  <si>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</si>
  <si>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</si>
  <si>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</si>
  <si>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</si>
  <si>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</si>
  <si>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</si>
  <si>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</si>
  <si>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</si>
  <si>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</si>
  <si>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</si>
  <si>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</si>
  <si>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</si>
  <si>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</si>
  <si>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</si>
  <si>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</si>
  <si>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</si>
  <si>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</si>
  <si>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</si>
  <si>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</si>
  <si>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</si>
  <si>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</si>
  <si>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</si>
  <si>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</si>
  <si>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</si>
  <si>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</si>
  <si>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</si>
  <si>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</si>
  <si>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</si>
  <si>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</si>
  <si>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</si>
  <si>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</si>
  <si>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</si>
  <si>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</si>
  <si>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</si>
  <si>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</si>
  <si>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</si>
  <si>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</si>
  <si>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</si>
  <si>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</si>
  <si>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</si>
  <si>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</si>
  <si>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</si>
  <si>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</si>
  <si>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</si>
  <si>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</si>
  <si>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</si>
  <si>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</si>
  <si>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</si>
  <si>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</si>
  <si>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</si>
  <si>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</si>
  <si>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</si>
  <si>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</si>
  <si>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</si>
  <si>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</si>
  <si>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</si>
  <si>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</si>
  <si>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</si>
  <si>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</si>
  <si>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</si>
  <si>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</si>
  <si>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</si>
  <si>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</si>
  <si>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</si>
  <si>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</si>
  <si>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</si>
  <si>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</si>
  <si>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</si>
  <si>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</si>
  <si>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</si>
  <si>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</si>
  <si>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</si>
  <si>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</si>
  <si>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</si>
  <si>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</si>
  <si>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</si>
  <si>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</si>
  <si>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</si>
  <si>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</si>
  <si>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</si>
  <si>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</si>
  <si>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</si>
  <si>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</si>
  <si>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</si>
  <si>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</si>
  <si>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</si>
  <si>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</si>
  <si>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</si>
  <si>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</si>
  <si>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</si>
  <si>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</si>
  <si>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</si>
  <si>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</si>
  <si>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</si>
  <si>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</si>
  <si>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</si>
  <si>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</si>
  <si>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</si>
  <si>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</si>
  <si>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</si>
  <si>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</si>
  <si>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</si>
  <si>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</si>
  <si>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</si>
  <si>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</si>
  <si>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</si>
  <si>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</si>
  <si>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</si>
  <si>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</si>
  <si>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</si>
  <si>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</si>
  <si>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</si>
  <si>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</si>
  <si>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</si>
  <si>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</si>
  <si>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</si>
  <si>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</si>
  <si>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</si>
  <si>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</si>
  <si>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</si>
  <si>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</si>
  <si>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</si>
  <si>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</si>
  <si>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</si>
  <si>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</si>
  <si>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</si>
  <si>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</si>
  <si>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</si>
  <si>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</si>
  <si>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</si>
  <si>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</si>
  <si>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</si>
  <si>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</si>
  <si>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</si>
  <si>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</si>
  <si>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</si>
  <si>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</si>
  <si>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</si>
  <si>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</si>
  <si>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</si>
  <si>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</si>
  <si>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</si>
  <si>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</si>
  <si>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</si>
  <si>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</si>
  <si>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</si>
  <si>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</si>
  <si>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</si>
  <si>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</si>
  <si>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</si>
  <si>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</si>
  <si>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</si>
  <si>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</si>
  <si>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</si>
  <si>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</si>
  <si>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</si>
  <si>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</si>
  <si>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</si>
  <si>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</si>
  <si>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</si>
  <si>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</si>
  <si>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</si>
  <si>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</si>
  <si>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</si>
  <si>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</si>
  <si>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</si>
  <si>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</si>
  <si>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</si>
  <si>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</si>
  <si>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</si>
  <si>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</si>
  <si>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</si>
  <si>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</si>
  <si>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</si>
  <si>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</si>
  <si>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</si>
  <si>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</si>
  <si>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</si>
  <si>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</si>
  <si>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</si>
  <si>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</si>
  <si>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</si>
  <si>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</si>
  <si>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</si>
  <si>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</si>
  <si>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</si>
  <si>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</si>
  <si>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</si>
  <si>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</si>
  <si>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</si>
  <si>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</si>
  <si>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</si>
  <si>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</si>
  <si>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</si>
  <si>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</si>
  <si>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</si>
  <si>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</si>
  <si>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</si>
  <si>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</si>
  <si>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</si>
  <si>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</si>
  <si>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</si>
  <si>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</si>
  <si>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</si>
  <si>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</si>
  <si>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</si>
  <si>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</si>
  <si>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</si>
  <si>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</si>
  <si>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</si>
  <si>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</si>
  <si>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</si>
  <si>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</si>
  <si>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</si>
  <si>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</si>
  <si>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</si>
  <si>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</si>
  <si>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</si>
  <si>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</si>
  <si>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</si>
  <si>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</si>
  <si>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</si>
  <si>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</si>
  <si>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</si>
  <si>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</si>
  <si>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</si>
  <si>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</si>
  <si>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</si>
  <si>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</si>
  <si>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</si>
  <si>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</si>
  <si>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</si>
  <si>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</si>
  <si>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</si>
  <si>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</si>
  <si>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</si>
  <si>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</si>
  <si>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</si>
  <si>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</si>
  <si>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</si>
  <si>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</si>
  <si>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</si>
  <si>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</si>
  <si>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</si>
  <si>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</si>
  <si>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</si>
  <si>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</si>
  <si>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</si>
  <si>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</si>
  <si>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</si>
  <si>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</si>
  <si>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</si>
  <si>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</si>
  <si>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</si>
  <si>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</si>
  <si>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</si>
  <si>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</si>
  <si>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</si>
  <si>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</si>
  <si>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</si>
  <si>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</si>
  <si>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</si>
  <si>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</si>
  <si>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</si>
  <si>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</si>
  <si>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</si>
  <si>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</si>
  <si>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</si>
  <si>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</si>
  <si>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</si>
  <si>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</si>
  <si>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</si>
  <si>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</si>
  <si>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</si>
  <si>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</si>
  <si>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</si>
  <si>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</si>
  <si>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</si>
  <si>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</si>
  <si>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</si>
  <si>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</si>
  <si>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</si>
  <si>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</si>
  <si>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</si>
  <si>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</si>
  <si>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</si>
  <si>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</si>
  <si>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</si>
  <si>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</si>
  <si>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</si>
  <si>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</si>
  <si>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</si>
  <si>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</si>
  <si>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</si>
  <si>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</si>
  <si>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</si>
  <si>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</si>
  <si>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</si>
  <si>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</si>
  <si>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</si>
  <si>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</si>
  <si>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</si>
  <si>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</si>
  <si>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</si>
  <si>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</si>
  <si>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</si>
  <si>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</si>
  <si>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</si>
  <si>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</si>
  <si>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</si>
  <si>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</si>
  <si>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</si>
  <si>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</si>
  <si>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</si>
  <si>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</si>
  <si>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</si>
  <si>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</si>
  <si>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</si>
  <si>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</si>
  <si>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</si>
  <si>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</si>
  <si>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</si>
  <si>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</si>
  <si>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</si>
  <si>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</si>
  <si>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</si>
  <si>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</si>
  <si>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</si>
  <si>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</si>
  <si>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</si>
  <si>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</si>
  <si>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</si>
  <si>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</si>
  <si>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</si>
  <si>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</si>
  <si>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</si>
  <si>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</si>
  <si>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</si>
  <si>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</si>
  <si>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</si>
  <si>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</si>
  <si>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</si>
  <si>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</si>
  <si>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</si>
  <si>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</si>
  <si>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</si>
  <si>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</si>
  <si>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</si>
  <si>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</si>
  <si>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</si>
  <si>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</si>
  <si>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</si>
  <si>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</si>
  <si>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</si>
  <si>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</si>
  <si>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</si>
  <si>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</si>
  <si>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</si>
  <si>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</si>
  <si>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</si>
  <si>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</si>
  <si>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</si>
  <si>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</si>
  <si>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</si>
  <si>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</si>
  <si>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</si>
  <si>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</si>
  <si>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</si>
  <si>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</si>
  <si>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</si>
  <si>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</si>
  <si>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</si>
  <si>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</si>
  <si>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</si>
  <si>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</si>
  <si>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</si>
  <si>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</si>
  <si>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</si>
  <si>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</si>
  <si>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</si>
  <si>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</si>
  <si>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</si>
  <si>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</si>
  <si>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</si>
  <si>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</si>
  <si>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</si>
  <si>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</si>
  <si>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</si>
  <si>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</si>
  <si>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</si>
  <si>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</si>
  <si>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</si>
  <si>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</si>
  <si>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</si>
  <si>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</si>
  <si>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</si>
  <si>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</si>
  <si>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</si>
  <si>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</si>
  <si>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</si>
  <si>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</si>
  <si>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</si>
  <si>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</si>
  <si>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</si>
  <si>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</si>
  <si>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</si>
  <si>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</si>
  <si>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</si>
  <si>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</si>
  <si>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</si>
  <si>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</si>
  <si>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</si>
  <si>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</si>
  <si>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</si>
  <si>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</si>
  <si>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</si>
  <si>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</si>
  <si>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</si>
  <si>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</si>
  <si>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</si>
  <si>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</si>
  <si>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</si>
  <si>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</si>
  <si>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</si>
  <si>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</si>
  <si>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</si>
  <si>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</si>
  <si>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</si>
  <si>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</si>
  <si>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</si>
  <si>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</si>
  <si>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</si>
  <si>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</si>
  <si>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</si>
  <si>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</si>
  <si>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</si>
  <si>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</si>
  <si>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</si>
  <si>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</si>
  <si>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</si>
  <si>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</si>
  <si>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</si>
  <si>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</si>
  <si>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</si>
  <si>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</si>
  <si>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</si>
  <si>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</si>
  <si>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</si>
  <si>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</si>
  <si>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</si>
  <si>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</si>
  <si>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</si>
  <si>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</si>
  <si>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</si>
  <si>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</si>
  <si>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</si>
  <si>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</si>
  <si>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</si>
  <si>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</si>
  <si>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</si>
  <si>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</si>
  <si>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</si>
  <si>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</si>
  <si>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</si>
  <si>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</si>
  <si>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</si>
  <si>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</si>
  <si>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</si>
  <si>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</si>
  <si>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</si>
  <si>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</si>
  <si>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</si>
  <si>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</si>
  <si>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</si>
  <si>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</si>
  <si>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</si>
  <si>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</si>
  <si>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</si>
  <si>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</si>
  <si>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</si>
  <si>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</si>
  <si>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</si>
  <si>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</si>
  <si>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</si>
  <si>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</si>
  <si>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</si>
  <si>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</si>
  <si>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</si>
  <si>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</si>
  <si>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</si>
  <si>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</si>
  <si>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</si>
  <si>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</si>
  <si>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</si>
  <si>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</si>
  <si>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</si>
  <si>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</si>
  <si>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</si>
  <si>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</si>
  <si>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</si>
  <si>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</si>
  <si>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</si>
  <si>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</si>
  <si>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</si>
  <si>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</si>
  <si>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</si>
  <si>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</si>
  <si>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</si>
  <si>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</si>
  <si>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</si>
  <si>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</si>
  <si>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</si>
  <si>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</si>
  <si>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</si>
  <si>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</si>
  <si>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</si>
  <si>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</si>
  <si>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</si>
  <si>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</si>
  <si>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</si>
  <si>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</si>
  <si>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</si>
  <si>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</si>
  <si>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</si>
  <si>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</si>
  <si>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</si>
  <si>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</si>
  <si>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</si>
  <si>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</si>
  <si>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</si>
  <si>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</si>
  <si>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</si>
  <si>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</si>
  <si>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</si>
  <si>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</si>
  <si>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</si>
  <si>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</si>
  <si>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</si>
  <si>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</si>
  <si>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</si>
  <si>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</si>
  <si>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</si>
  <si>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</si>
  <si>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</si>
  <si>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</si>
  <si>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</si>
  <si>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</si>
  <si>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</si>
  <si>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</si>
  <si>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</si>
  <si>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</si>
  <si>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</si>
  <si>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</si>
  <si>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</si>
  <si>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</si>
  <si>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</si>
  <si>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</si>
  <si>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</si>
  <si>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</si>
  <si>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</si>
  <si>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</si>
  <si>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</si>
  <si>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</si>
  <si>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</si>
  <si>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</si>
  <si>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</si>
  <si>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</si>
  <si>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</si>
  <si>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</si>
  <si>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</si>
  <si>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</si>
  <si>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</si>
  <si>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</si>
  <si>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</si>
  <si>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</si>
  <si>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</si>
  <si>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</si>
  <si>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</si>
  <si>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</si>
  <si>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</si>
  <si>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</si>
  <si>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</si>
  <si>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</si>
  <si>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</si>
  <si>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</si>
  <si>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</si>
  <si>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</si>
  <si>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</si>
  <si>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</si>
  <si>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</si>
  <si>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</si>
  <si>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</si>
  <si>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</si>
  <si>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</si>
  <si>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</si>
  <si>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</si>
  <si>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</si>
  <si>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</si>
  <si>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</si>
  <si>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</si>
  <si>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</si>
  <si>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</si>
  <si>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</si>
  <si>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</si>
  <si>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</si>
  <si>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</si>
  <si>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</si>
  <si>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</si>
  <si>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</si>
  <si>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</si>
  <si>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</si>
  <si>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</si>
  <si>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</si>
  <si>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</si>
  <si>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</si>
  <si>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</si>
  <si>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</si>
  <si>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</si>
  <si>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</si>
  <si>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</si>
  <si>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</si>
  <si>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</si>
  <si>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</si>
  <si>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</si>
  <si>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</si>
  <si>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</si>
  <si>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</si>
  <si>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</si>
  <si>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</si>
  <si>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</si>
  <si>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</si>
  <si>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</si>
  <si>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</si>
  <si>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</si>
  <si>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</si>
  <si>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</si>
  <si>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</si>
  <si>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</si>
  <si>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</si>
  <si>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</si>
  <si>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</si>
  <si>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</si>
  <si>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</si>
  <si>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</si>
  <si>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</si>
  <si>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</si>
  <si>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</si>
  <si>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</si>
  <si>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</si>
  <si>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</si>
  <si>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</si>
  <si>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</si>
  <si>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</si>
  <si>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</si>
  <si>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</si>
  <si>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</si>
  <si>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</si>
  <si>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</si>
  <si>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</si>
  <si>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</si>
  <si>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</si>
  <si>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</si>
  <si>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</si>
  <si>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</si>
  <si>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</si>
  <si>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</si>
  <si>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</si>
  <si>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</si>
  <si>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</si>
  <si>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</si>
  <si>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</si>
  <si>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</si>
  <si>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</si>
  <si>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</si>
  <si>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</si>
  <si>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</si>
  <si>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</si>
  <si>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</si>
  <si>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</si>
  <si>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</si>
  <si>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</si>
  <si>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</si>
  <si>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</si>
  <si>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</si>
  <si>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</si>
  <si>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</si>
  <si>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</si>
  <si>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</si>
  <si>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</si>
  <si>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</si>
  <si>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</si>
  <si>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</si>
  <si>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</si>
  <si>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</si>
  <si>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</si>
  <si>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</si>
  <si>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</si>
  <si>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</si>
  <si>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</si>
  <si>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</si>
  <si>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</si>
  <si>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</si>
  <si>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</si>
  <si>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</si>
  <si>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</si>
  <si>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</si>
  <si>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</si>
  <si>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</si>
  <si>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</si>
  <si>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</si>
  <si>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</si>
  <si>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</si>
  <si>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</si>
  <si>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</si>
  <si>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</si>
  <si>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</si>
  <si>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</si>
  <si>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</si>
  <si>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</si>
  <si>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</si>
  <si>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</si>
  <si>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</si>
  <si>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</si>
  <si>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</si>
  <si>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</si>
  <si>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</si>
  <si>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</si>
  <si>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</si>
  <si>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</si>
  <si>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</si>
  <si>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</si>
  <si>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</si>
  <si>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</si>
  <si>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</si>
  <si>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</si>
  <si>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</si>
  <si>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</si>
  <si>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</si>
  <si>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</si>
  <si>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</si>
  <si>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</si>
  <si>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</si>
  <si>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</si>
  <si>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</si>
  <si>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</si>
  <si>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</si>
  <si>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</si>
  <si>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</si>
  <si>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</si>
  <si>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</si>
  <si>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</si>
  <si>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</si>
  <si>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</si>
  <si>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</si>
  <si>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</si>
  <si>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</si>
  <si>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</si>
  <si>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</si>
  <si>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</si>
  <si>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</si>
  <si>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</si>
  <si>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</si>
  <si>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</si>
  <si>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</si>
  <si>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</si>
  <si>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</si>
  <si>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</si>
  <si>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</si>
  <si>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</si>
  <si>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</si>
  <si>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</si>
  <si>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</si>
  <si>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</si>
  <si>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</si>
  <si>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</si>
  <si>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</si>
  <si>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</si>
  <si>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</si>
  <si>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</si>
  <si>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</si>
  <si>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</si>
  <si>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</si>
  <si>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</si>
  <si>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</si>
  <si>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</si>
  <si>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</si>
  <si>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</si>
  <si>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</si>
  <si>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</si>
  <si>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</si>
  <si>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</si>
  <si>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</si>
  <si>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</si>
  <si>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</si>
  <si>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</si>
  <si>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</si>
  <si>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</si>
  <si>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</si>
  <si>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</si>
  <si>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</si>
  <si>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</si>
  <si>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</si>
  <si>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</si>
  <si>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</si>
  <si>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</si>
  <si>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</si>
  <si>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</si>
  <si>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</si>
  <si>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</si>
  <si>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</si>
  <si>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</si>
  <si>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</si>
  <si>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</si>
  <si>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</si>
  <si>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</si>
  <si>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</si>
  <si>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</si>
  <si>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</si>
  <si>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</si>
  <si>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</si>
  <si>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</si>
  <si>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</si>
  <si>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</si>
  <si>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</si>
  <si>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</si>
  <si>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</si>
  <si>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</si>
  <si>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</si>
  <si>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</si>
  <si>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</si>
  <si>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</si>
  <si>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</si>
  <si>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</si>
  <si>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</si>
  <si>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</si>
  <si>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</si>
  <si>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</si>
  <si>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</si>
  <si>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</si>
  <si>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</si>
  <si>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</si>
  <si>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</si>
  <si>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</si>
  <si>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</si>
  <si>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</si>
  <si>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</si>
  <si>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</si>
  <si>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</si>
  <si>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</si>
  <si>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</si>
  <si>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</si>
  <si>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</si>
  <si>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</si>
  <si>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</si>
  <si>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</si>
  <si>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</si>
  <si>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</si>
  <si>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</si>
  <si>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</si>
  <si>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</si>
  <si>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</si>
  <si>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</si>
  <si>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</si>
  <si>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</si>
  <si>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</si>
  <si>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</si>
  <si>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</si>
  <si>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</si>
  <si>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</si>
  <si>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</si>
  <si>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</si>
  <si>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</si>
  <si>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</si>
  <si>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</si>
  <si>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</si>
  <si>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</si>
  <si>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</si>
  <si>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</si>
  <si>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</si>
  <si>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</si>
  <si>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</si>
  <si>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</si>
  <si>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</si>
  <si>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</si>
  <si>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</si>
  <si>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</si>
  <si>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</si>
  <si>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</si>
  <si>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</si>
  <si>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</si>
  <si>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</si>
  <si>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</si>
  <si>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</si>
  <si>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</si>
  <si>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</si>
  <si>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</si>
  <si>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</si>
  <si>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</si>
  <si>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</si>
  <si>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</si>
  <si>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</si>
  <si>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</si>
  <si>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</si>
  <si>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</si>
  <si>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</si>
  <si>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</si>
  <si>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</si>
  <si>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</si>
  <si>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</si>
  <si>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</si>
  <si>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</si>
  <si>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</si>
  <si>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</si>
  <si>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</si>
  <si>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</si>
  <si>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</si>
  <si>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</si>
  <si>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</si>
  <si>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</si>
  <si>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</si>
  <si>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</si>
  <si>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</si>
  <si>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</si>
  <si>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</si>
  <si>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</si>
  <si>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</si>
  <si>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</si>
  <si>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</si>
  <si>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</si>
  <si>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</si>
  <si>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</si>
  <si>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</si>
  <si>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</si>
  <si>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</si>
  <si>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</si>
  <si>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</si>
  <si>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</si>
  <si>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</si>
  <si>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</si>
  <si>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</si>
  <si>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</si>
  <si>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</si>
  <si>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</si>
  <si>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</si>
  <si>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</si>
  <si>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</si>
  <si>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</si>
  <si>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</si>
  <si>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</si>
  <si>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</si>
  <si>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</si>
  <si>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</si>
  <si>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</si>
  <si>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</si>
  <si>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</si>
  <si>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</si>
  <si>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</si>
  <si>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</si>
  <si>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</si>
  <si>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</si>
  <si>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</si>
  <si>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</si>
  <si>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</si>
  <si>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</si>
  <si>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</si>
  <si>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</si>
  <si>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</si>
  <si>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</si>
  <si>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</si>
  <si>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</si>
  <si>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</si>
  <si>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</si>
  <si>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</si>
  <si>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</si>
  <si>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</si>
  <si>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</si>
  <si>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</si>
  <si>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</si>
  <si>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</si>
  <si>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</si>
  <si>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</si>
  <si>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</si>
  <si>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</si>
  <si>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</si>
  <si>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</si>
  <si>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</si>
  <si>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</si>
  <si>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</si>
  <si>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</si>
  <si>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</si>
  <si>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</si>
  <si>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</si>
  <si>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</si>
  <si>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</si>
  <si>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</si>
  <si>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</si>
  <si>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</si>
  <si>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</si>
  <si>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</si>
  <si>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</si>
  <si>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</si>
  <si>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</si>
  <si>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</si>
  <si>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</si>
  <si>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</si>
  <si>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</si>
  <si>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</si>
  <si>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</si>
  <si>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</si>
  <si>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</si>
  <si>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</si>
  <si>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</si>
  <si>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</si>
  <si>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</si>
  <si>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</si>
  <si>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</si>
  <si>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</si>
  <si>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</si>
  <si>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</si>
  <si>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</si>
  <si>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</si>
  <si>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</si>
  <si>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</si>
  <si>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</si>
  <si>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</si>
  <si>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</si>
  <si>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</si>
  <si>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</si>
  <si>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</si>
  <si>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</si>
  <si>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</si>
  <si>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</si>
  <si>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</si>
  <si>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</si>
  <si>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</si>
  <si>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</si>
  <si>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</si>
  <si>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</si>
  <si>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</si>
  <si>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</si>
  <si>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</si>
  <si>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</si>
  <si>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</si>
  <si>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</si>
  <si>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</si>
  <si>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</si>
  <si>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</si>
  <si>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</si>
  <si>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</si>
  <si>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</si>
  <si>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</si>
  <si>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</si>
  <si>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</si>
  <si>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</si>
  <si>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</si>
  <si>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</si>
  <si>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</si>
  <si>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</si>
  <si>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</si>
  <si>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</si>
  <si>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</si>
  <si>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</si>
  <si>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</si>
  <si>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</si>
  <si>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</si>
  <si>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</si>
  <si>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</si>
  <si>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</si>
  <si>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</si>
  <si>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</si>
  <si>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</si>
  <si>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</si>
  <si>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</si>
  <si>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</si>
  <si>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</si>
  <si>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</si>
  <si>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</si>
  <si>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</si>
  <si>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</si>
  <si>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</si>
  <si>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</si>
  <si>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</si>
  <si>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</si>
  <si>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</si>
  <si>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</si>
  <si>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</si>
  <si>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</si>
  <si>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</si>
  <si>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</si>
  <si>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</si>
  <si>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</si>
  <si>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</si>
  <si>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</si>
  <si>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</si>
  <si>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</si>
  <si>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</si>
  <si>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</si>
  <si>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</si>
  <si>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</si>
  <si>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</si>
  <si>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</si>
  <si>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</si>
  <si>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</si>
  <si>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</si>
  <si>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</si>
  <si>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</si>
  <si>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</si>
  <si>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</si>
  <si>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</si>
  <si>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</si>
  <si>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</si>
  <si>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</si>
  <si>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</si>
  <si>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</si>
  <si>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</si>
  <si>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</si>
  <si>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</si>
  <si>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</si>
  <si>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</si>
  <si>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</si>
  <si>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</si>
  <si>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</si>
  <si>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</si>
  <si>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</si>
  <si>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</si>
  <si>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</si>
  <si>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</si>
  <si>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</si>
  <si>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</si>
  <si>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</si>
  <si>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</si>
  <si>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</si>
  <si>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</si>
  <si>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</si>
  <si>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</si>
  <si>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</si>
  <si>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</si>
  <si>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</si>
  <si>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</si>
  <si>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</si>
  <si>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</si>
  <si>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</si>
  <si>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</si>
  <si>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</si>
  <si>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</si>
  <si>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</si>
  <si>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</si>
  <si>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</si>
  <si>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</si>
  <si>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</si>
  <si>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</si>
  <si>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</si>
  <si>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</si>
  <si>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</si>
  <si>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</si>
  <si>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</si>
  <si>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</si>
  <si>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</si>
  <si>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</si>
  <si>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</si>
  <si>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</si>
  <si>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</si>
  <si>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</si>
  <si>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</si>
  <si>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</si>
  <si>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</si>
  <si>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</si>
  <si>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</si>
  <si>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</si>
  <si>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</si>
  <si>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</si>
  <si>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</si>
  <si>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</si>
  <si>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</si>
  <si>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</si>
  <si>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</si>
  <si>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</si>
  <si>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</si>
  <si>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</si>
  <si>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</si>
  <si>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</si>
  <si>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</si>
  <si>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</si>
  <si>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</si>
  <si>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</si>
  <si>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</si>
  <si>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</si>
  <si>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</si>
  <si>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</si>
  <si>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</si>
  <si>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</si>
  <si>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</si>
  <si>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</si>
  <si>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</si>
  <si>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</si>
  <si>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</si>
  <si>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</si>
  <si>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</si>
  <si>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</si>
  <si>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</si>
  <si>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</si>
  <si>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</si>
  <si>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</si>
  <si>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</si>
  <si>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</si>
  <si>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</si>
  <si>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</si>
  <si>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</si>
  <si>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</si>
  <si>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</si>
  <si>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</si>
  <si>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</si>
  <si>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</si>
  <si>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</si>
  <si>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</si>
  <si>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</si>
  <si>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</si>
  <si>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</si>
  <si>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</si>
  <si>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</si>
  <si>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</si>
  <si>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</si>
  <si>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</si>
  <si>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</si>
  <si>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</si>
  <si>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</si>
  <si>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</si>
  <si>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</si>
  <si>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</si>
  <si>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</si>
  <si>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</si>
  <si>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</si>
  <si>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</si>
  <si>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</si>
  <si>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</si>
  <si>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</si>
  <si>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</si>
  <si>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</si>
  <si>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</si>
  <si>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</si>
  <si>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</si>
  <si>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</si>
  <si>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</si>
  <si>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</si>
  <si>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</si>
  <si>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</si>
  <si>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</si>
  <si>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</si>
  <si>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</si>
  <si>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</si>
  <si>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</si>
  <si>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</si>
  <si>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</si>
  <si>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</si>
  <si>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</si>
  <si>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</si>
  <si>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</si>
  <si>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</si>
  <si>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</si>
  <si>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</si>
  <si>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</si>
  <si>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</si>
  <si>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</si>
  <si>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</si>
  <si>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</si>
  <si>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</si>
  <si>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</si>
  <si>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</si>
  <si>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</si>
  <si>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</si>
  <si>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</si>
  <si>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</si>
  <si>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</si>
  <si>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</si>
  <si>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</si>
  <si>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</si>
  <si>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</si>
  <si>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</si>
  <si>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</si>
  <si>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</si>
  <si>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</si>
  <si>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</si>
  <si>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</si>
  <si>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</si>
  <si>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</si>
  <si>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</si>
  <si>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</si>
  <si>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</si>
  <si>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</si>
  <si>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</si>
  <si>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</si>
  <si>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</si>
  <si>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</si>
  <si>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</si>
  <si>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</si>
  <si>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</si>
  <si>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</si>
  <si>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</si>
  <si>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</si>
  <si>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</si>
  <si>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</si>
  <si>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</si>
  <si>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</si>
  <si>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</si>
  <si>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</si>
  <si>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</si>
  <si>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</si>
  <si>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</si>
  <si>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</si>
  <si>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</si>
  <si>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</si>
  <si>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</si>
  <si>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</si>
  <si>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</si>
  <si>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</si>
  <si>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</si>
  <si>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</si>
  <si>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</si>
  <si>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</si>
  <si>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</si>
  <si>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</si>
  <si>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</si>
  <si>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</si>
  <si>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</si>
  <si>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</si>
  <si>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</si>
  <si>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</si>
  <si>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</si>
  <si>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</si>
  <si>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</si>
  <si>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</si>
  <si>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</si>
  <si>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</si>
  <si>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</si>
  <si>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</si>
  <si>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</si>
  <si>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</si>
  <si>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</si>
  <si>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</si>
  <si>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</si>
  <si>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</si>
  <si>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</si>
  <si>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</si>
  <si>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</si>
  <si>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</si>
  <si>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</si>
  <si>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</si>
  <si>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</si>
  <si>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</si>
  <si>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</si>
  <si>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</si>
  <si>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</si>
  <si>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</si>
  <si>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</si>
  <si>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</si>
  <si>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</si>
  <si>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</si>
  <si>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</si>
  <si>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</si>
  <si>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</si>
  <si>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</si>
  <si>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</si>
  <si>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</si>
  <si>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</si>
  <si>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</si>
  <si>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</si>
  <si>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</si>
  <si>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</si>
  <si>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</si>
  <si>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</si>
  <si>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</si>
  <si>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</si>
  <si>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</si>
  <si>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</si>
  <si>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</si>
  <si>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</si>
  <si>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</si>
  <si>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</si>
  <si>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</si>
  <si>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</si>
  <si>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</si>
  <si>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</si>
  <si>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</si>
  <si>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</si>
  <si>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</si>
  <si>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</si>
  <si>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</si>
  <si>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</si>
  <si>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</si>
  <si>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</si>
  <si>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</si>
  <si>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</si>
  <si>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</si>
  <si>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</si>
  <si>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</si>
  <si>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</si>
  <si>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</si>
  <si>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</si>
  <si>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</si>
  <si>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</si>
  <si>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</si>
  <si>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</si>
  <si>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</si>
  <si>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</si>
  <si>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</si>
  <si>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</si>
  <si>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</si>
  <si>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</si>
  <si>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</si>
  <si>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</si>
  <si>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</si>
  <si>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</si>
  <si>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</si>
  <si>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</si>
  <si>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</si>
  <si>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</si>
  <si>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</si>
  <si>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</si>
  <si>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</si>
  <si>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</si>
  <si>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</si>
  <si>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</si>
  <si>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</si>
  <si>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</si>
  <si>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</si>
  <si>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</si>
  <si>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</si>
  <si>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</si>
  <si>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</si>
  <si>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</si>
  <si>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</si>
  <si>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</si>
  <si>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</si>
  <si>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</si>
  <si>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</si>
  <si>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</si>
  <si>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</si>
  <si>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</si>
  <si>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</si>
  <si>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</si>
  <si>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</si>
  <si>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</si>
  <si>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</si>
  <si>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</si>
  <si>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</si>
  <si>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</si>
  <si>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</si>
  <si>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</si>
  <si>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</si>
  <si>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</si>
  <si>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</si>
  <si>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</si>
  <si>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</si>
  <si>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</si>
  <si>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</si>
  <si>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</si>
  <si>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</si>
  <si>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</si>
  <si>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</si>
  <si>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</si>
  <si>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</si>
  <si>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</si>
  <si>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</si>
  <si>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</si>
  <si>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</si>
  <si>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</si>
  <si>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</si>
  <si>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</si>
  <si>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</si>
  <si>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</si>
  <si>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</si>
  <si>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</si>
  <si>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</si>
  <si>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</si>
  <si>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</si>
  <si>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</si>
  <si>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</si>
  <si>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</si>
  <si>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</si>
  <si>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</si>
  <si>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</si>
  <si>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</si>
  <si>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</si>
  <si>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</si>
  <si>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</si>
  <si>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</si>
  <si>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</si>
  <si>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</si>
  <si>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</si>
  <si>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</si>
  <si>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</si>
  <si>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</si>
  <si>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</si>
  <si>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</si>
  <si>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</si>
  <si>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</si>
  <si>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</si>
  <si>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</si>
  <si>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</si>
  <si>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</si>
  <si>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</si>
  <si>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</si>
  <si>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</si>
  <si>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</si>
  <si>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</si>
  <si>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</si>
  <si>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</si>
  <si>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</si>
  <si>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</si>
  <si>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</si>
  <si>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</si>
  <si>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</si>
  <si>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</si>
  <si>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</si>
  <si>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</si>
  <si>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</si>
  <si>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</si>
  <si>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</si>
  <si>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</si>
  <si>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</si>
  <si>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</si>
  <si>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</si>
  <si>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</si>
  <si>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</si>
  <si>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</si>
  <si>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</si>
  <si>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</si>
  <si>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</si>
  <si>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</si>
  <si>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</si>
  <si>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</si>
  <si>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</si>
  <si>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</si>
  <si>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</si>
  <si>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</si>
  <si>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</si>
  <si>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</si>
  <si>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</si>
  <si>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</si>
  <si>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</si>
  <si>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</si>
  <si>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</si>
  <si>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</si>
  <si>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</si>
  <si>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</si>
  <si>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</si>
  <si>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</si>
  <si>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</si>
  <si>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</si>
  <si>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</si>
  <si>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</si>
  <si>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</si>
  <si>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</si>
  <si>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</si>
  <si>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</si>
  <si>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</si>
  <si>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</si>
  <si>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</si>
  <si>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</si>
  <si>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</si>
  <si>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</si>
  <si>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</si>
  <si>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</si>
  <si>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</si>
  <si>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</si>
  <si>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</si>
  <si>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</si>
  <si>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</si>
  <si>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</si>
  <si>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</si>
  <si>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</si>
  <si>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</si>
  <si>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</si>
  <si>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</si>
  <si>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</si>
  <si>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</si>
  <si>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</si>
  <si>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</si>
  <si>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</si>
  <si>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</si>
  <si>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</si>
  <si>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</si>
  <si>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</si>
  <si>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</si>
  <si>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</si>
  <si>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</si>
  <si>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</si>
  <si>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</si>
  <si>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</si>
  <si>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</si>
  <si>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</si>
  <si>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</si>
  <si>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</si>
  <si>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</si>
  <si>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</si>
  <si>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</si>
  <si>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</si>
  <si>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</si>
  <si>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</si>
  <si>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</si>
  <si>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</si>
  <si>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</si>
  <si>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</si>
  <si>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</si>
  <si>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</si>
  <si>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</si>
  <si>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</si>
  <si>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</si>
  <si>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</si>
  <si>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</si>
  <si>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</si>
  <si>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</si>
  <si>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</si>
  <si>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</si>
  <si>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</si>
  <si>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</si>
  <si>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</si>
  <si>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</si>
  <si>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</si>
  <si>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</si>
  <si>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</si>
  <si>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</si>
  <si>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</si>
  <si>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</si>
  <si>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</si>
  <si>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</si>
  <si>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</si>
  <si>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</si>
  <si>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</si>
  <si>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</si>
  <si>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</si>
  <si>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</si>
  <si>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</si>
  <si>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</si>
  <si>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</si>
  <si>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</si>
  <si>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</si>
  <si>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</si>
  <si>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</si>
  <si>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</si>
  <si>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</si>
  <si>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</si>
  <si>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</si>
  <si>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</si>
  <si>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</si>
  <si>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</si>
  <si>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</si>
  <si>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</si>
  <si>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</si>
  <si>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</si>
  <si>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</si>
  <si>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</si>
  <si>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</si>
  <si>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</si>
  <si>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</si>
  <si>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</si>
  <si>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</si>
  <si>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</si>
  <si>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</si>
  <si>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</si>
  <si>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</si>
  <si>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</si>
  <si>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</si>
  <si>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</si>
  <si>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</si>
  <si>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</si>
  <si>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</si>
  <si>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</si>
  <si>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</si>
  <si>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</si>
  <si>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</si>
  <si>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</si>
  <si>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</si>
  <si>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</si>
  <si>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</si>
  <si>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</si>
  <si>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</si>
  <si>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</si>
  <si>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</si>
  <si>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</si>
  <si>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</si>
  <si>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</si>
  <si>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</si>
  <si>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</si>
  <si>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</si>
  <si>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</si>
  <si>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</si>
  <si>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</si>
  <si>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</si>
  <si>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</si>
  <si>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</si>
  <si>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</si>
  <si>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</si>
  <si>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</si>
  <si>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</si>
  <si>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</si>
  <si>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</si>
  <si>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</si>
  <si>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</si>
  <si>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</si>
  <si>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</si>
  <si>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</si>
  <si>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</si>
  <si>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</si>
  <si>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</si>
  <si>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</si>
  <si>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</si>
  <si>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</si>
  <si>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</si>
  <si>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</si>
  <si>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</si>
  <si>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</si>
  <si>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</si>
  <si>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</si>
  <si>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</si>
  <si>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</si>
  <si>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</si>
  <si>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</si>
  <si>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</si>
  <si>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</si>
  <si>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</si>
  <si>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</si>
  <si>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</si>
  <si>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</si>
  <si>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</si>
  <si>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</si>
  <si>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</si>
  <si>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</si>
  <si>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</si>
  <si>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</si>
  <si>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</si>
  <si>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</si>
  <si>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</si>
  <si>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</si>
  <si>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</si>
  <si>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</si>
  <si>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</si>
  <si>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</si>
  <si>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</si>
  <si>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</si>
  <si>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</si>
  <si>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</si>
  <si>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</si>
  <si>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</si>
  <si>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</si>
  <si>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</si>
  <si>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</si>
  <si>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</si>
  <si>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</si>
  <si>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</si>
  <si>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</si>
  <si>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</si>
  <si>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</si>
  <si>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</si>
  <si>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</si>
  <si>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</si>
  <si>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</si>
  <si>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</si>
  <si>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</si>
  <si>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</si>
  <si>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</si>
  <si>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</si>
  <si>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</si>
  <si>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</si>
  <si>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</si>
  <si>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</si>
  <si>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</si>
  <si>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</si>
  <si>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</si>
  <si>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</si>
  <si>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</si>
  <si>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</si>
  <si>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</si>
  <si>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</si>
  <si>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</si>
  <si>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</si>
  <si>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</si>
  <si>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</si>
  <si>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</si>
  <si>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</si>
  <si>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</si>
  <si>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</si>
  <si>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</si>
  <si>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</si>
  <si>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</si>
  <si>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</si>
  <si>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</si>
  <si>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</si>
  <si>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</si>
  <si>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</si>
  <si>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</si>
  <si>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</si>
  <si>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</si>
  <si>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</si>
  <si>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</si>
  <si>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</si>
  <si>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</si>
  <si>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</si>
  <si>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</si>
  <si>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</si>
  <si>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</si>
  <si>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</si>
  <si>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</si>
  <si>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</si>
  <si>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</si>
  <si>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</si>
  <si>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</si>
  <si>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</si>
  <si>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</si>
  <si>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</si>
  <si>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</si>
  <si>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</si>
  <si>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</si>
  <si>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</si>
  <si>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</si>
  <si>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</si>
  <si>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</si>
  <si>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</si>
  <si>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</si>
  <si>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</si>
  <si>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</si>
  <si>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</si>
  <si>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</si>
  <si>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</si>
  <si>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</si>
  <si>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</si>
  <si>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</si>
  <si>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</si>
  <si>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</si>
  <si>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</si>
  <si>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</si>
  <si>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</si>
  <si>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</si>
  <si>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</si>
  <si>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</si>
  <si>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</si>
  <si>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</si>
  <si>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</si>
  <si>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</si>
  <si>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</si>
  <si>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</si>
  <si>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</si>
  <si>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</si>
  <si>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</si>
  <si>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</si>
  <si>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</si>
  <si>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</si>
  <si>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</si>
  <si>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</si>
  <si>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</si>
  <si>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</si>
  <si>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</si>
  <si>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</si>
  <si>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</si>
  <si>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</si>
  <si>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</si>
  <si>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</si>
  <si>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</si>
  <si>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</si>
  <si>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</si>
  <si>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</si>
  <si>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</si>
  <si>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</si>
  <si>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</si>
  <si>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</si>
  <si>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</si>
  <si>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</si>
  <si>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</si>
  <si>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</si>
  <si>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</si>
  <si>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</si>
  <si>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</si>
  <si>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</si>
  <si>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</si>
  <si>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</si>
  <si>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</si>
  <si>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</si>
  <si>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</si>
  <si>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</si>
  <si>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</si>
  <si>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</si>
  <si>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</si>
  <si>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</si>
  <si>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</si>
  <si>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</si>
  <si>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</si>
  <si>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</si>
  <si>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</si>
  <si>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</si>
  <si>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</si>
  <si>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</si>
  <si>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</si>
  <si>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</si>
  <si>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</si>
  <si>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</si>
  <si>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</si>
  <si>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</si>
  <si>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</si>
  <si>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</si>
  <si>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</si>
  <si>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</si>
  <si>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</si>
  <si>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</si>
  <si>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</si>
  <si>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</si>
  <si>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</si>
  <si>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</si>
  <si>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</si>
  <si>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</si>
  <si>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</si>
  <si>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</si>
  <si>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</si>
  <si>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</si>
  <si>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</si>
  <si>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</si>
  <si>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</si>
  <si>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</si>
  <si>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</si>
  <si>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</si>
  <si>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</si>
  <si>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</si>
  <si>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</si>
  <si>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</si>
  <si>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</si>
  <si>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</si>
  <si>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</si>
  <si>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</si>
  <si>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</si>
  <si>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</si>
  <si>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</si>
  <si>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</si>
  <si>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</si>
  <si>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</si>
  <si>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</si>
  <si>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</si>
  <si>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</si>
  <si>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</si>
  <si>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</si>
  <si>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</si>
  <si>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</si>
  <si>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</si>
  <si>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</si>
  <si>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</si>
  <si>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</si>
  <si>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</si>
  <si>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</si>
  <si>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</si>
  <si>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</si>
  <si>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</si>
  <si>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</si>
  <si>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</si>
  <si>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</si>
  <si>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</si>
  <si>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</si>
  <si>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</si>
  <si>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</si>
  <si>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</si>
  <si>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</si>
  <si>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</si>
  <si>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</si>
  <si>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</si>
  <si>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</si>
  <si>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</si>
  <si>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</si>
  <si>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</si>
  <si>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</si>
  <si>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</si>
  <si>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</si>
  <si>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</si>
  <si>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</si>
  <si>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</si>
  <si>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</si>
  <si>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</si>
  <si>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</si>
  <si>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</si>
  <si>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</si>
  <si>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</si>
  <si>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</si>
  <si>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</si>
  <si>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</si>
  <si>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</si>
  <si>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</si>
  <si>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</si>
  <si>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</si>
  <si>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</si>
  <si>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</si>
  <si>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</si>
  <si>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</si>
  <si>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</si>
  <si>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</si>
  <si>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</si>
  <si>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</si>
  <si>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</si>
  <si>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</si>
  <si>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</si>
  <si>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</si>
  <si>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</si>
  <si>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</si>
  <si>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</si>
  <si>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</si>
  <si>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</si>
  <si>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</si>
  <si>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</si>
  <si>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</si>
  <si>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</si>
  <si>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</si>
  <si>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</si>
  <si>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</si>
  <si>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</si>
  <si>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</si>
  <si>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</si>
  <si>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</si>
  <si>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</si>
  <si>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</si>
  <si>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</si>
  <si>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</si>
  <si>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</si>
  <si>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</si>
  <si>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</si>
  <si>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</si>
  <si>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</si>
  <si>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</si>
  <si>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</si>
  <si>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</si>
  <si>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</si>
  <si>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</si>
  <si>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</si>
  <si>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</si>
  <si>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</si>
  <si>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</si>
  <si>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</si>
  <si>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</si>
  <si>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</si>
  <si>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</si>
  <si>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</si>
  <si>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</si>
  <si>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</si>
  <si>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</si>
  <si>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</si>
  <si>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</si>
  <si>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</si>
  <si>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</si>
  <si>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</si>
  <si>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</si>
  <si>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</si>
  <si>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</si>
  <si>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</si>
  <si>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</si>
  <si>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</si>
  <si>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</si>
  <si>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</si>
  <si>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</si>
  <si>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</si>
  <si>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</si>
  <si>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</si>
  <si>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</si>
  <si>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</si>
  <si>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</si>
  <si>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</si>
  <si>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</si>
  <si>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</si>
  <si>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</si>
  <si>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</si>
  <si>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</si>
  <si>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</si>
  <si>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</si>
  <si>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</si>
  <si>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</si>
  <si>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</si>
  <si>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</si>
  <si>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</si>
  <si>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</si>
  <si>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</si>
  <si>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</si>
  <si>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</si>
  <si>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</si>
  <si>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</si>
  <si>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</si>
  <si>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</si>
  <si>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</si>
  <si>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</si>
  <si>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</si>
  <si>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</si>
  <si>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</si>
  <si>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</si>
  <si>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</si>
  <si>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</si>
  <si>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</si>
  <si>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</si>
  <si>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</si>
  <si>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</si>
  <si>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</si>
  <si>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</si>
  <si>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</si>
  <si>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</si>
  <si>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</si>
  <si>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</si>
  <si>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</si>
  <si>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</si>
  <si>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</si>
  <si>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</si>
  <si>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</si>
  <si>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</si>
  <si>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</si>
  <si>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</si>
  <si>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</si>
  <si>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</si>
  <si>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</si>
  <si>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</si>
  <si>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</si>
  <si>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</si>
  <si>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</si>
  <si>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</si>
  <si>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</si>
  <si>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</si>
  <si>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</si>
  <si>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</si>
  <si>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</si>
  <si>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</si>
  <si>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</si>
  <si>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</si>
  <si>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</si>
  <si>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</si>
  <si>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</si>
  <si>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</si>
  <si>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</si>
  <si>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</si>
  <si>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</si>
  <si>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</si>
  <si>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</si>
  <si>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</si>
  <si>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</si>
  <si>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</si>
  <si>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</si>
  <si>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</si>
  <si>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</si>
  <si>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</si>
  <si>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</si>
  <si>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</si>
  <si>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</si>
  <si>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</si>
  <si>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</si>
  <si>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</si>
  <si>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</si>
  <si>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</si>
  <si>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</si>
  <si>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</si>
  <si>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</si>
  <si>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</si>
  <si>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</si>
  <si>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</si>
  <si>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</si>
  <si>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</si>
  <si>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</si>
  <si>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</si>
  <si>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</si>
  <si>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</si>
  <si>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</si>
  <si>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</si>
  <si>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</si>
  <si>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</si>
  <si>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</si>
  <si>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</si>
  <si>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</si>
  <si>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</si>
  <si>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</si>
  <si>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</si>
  <si>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</si>
  <si>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</si>
  <si>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</si>
  <si>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</si>
  <si>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</si>
  <si>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</si>
  <si>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</si>
  <si>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</si>
  <si>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</si>
  <si>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</si>
  <si>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</si>
  <si>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</si>
  <si>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</si>
  <si>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</si>
  <si>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</si>
  <si>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</si>
  <si>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</si>
  <si>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</si>
  <si>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</si>
  <si>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</si>
  <si>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</si>
  <si>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</si>
  <si>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</si>
  <si>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</si>
  <si>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</si>
  <si>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</si>
  <si>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</si>
  <si>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</si>
  <si>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</si>
  <si>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</si>
  <si>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</si>
  <si>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</si>
  <si>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</si>
  <si>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</si>
  <si>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</si>
  <si>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</si>
  <si>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</si>
  <si>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</si>
  <si>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</si>
  <si>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</si>
  <si>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</si>
  <si>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</si>
  <si>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</si>
  <si>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</si>
  <si>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</si>
  <si>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</si>
  <si>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</si>
  <si>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</si>
  <si>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</si>
  <si>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</si>
  <si>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</si>
  <si>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</si>
  <si>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</si>
  <si>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</si>
  <si>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</si>
  <si>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</si>
  <si>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</si>
  <si>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</si>
  <si>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</si>
  <si>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</si>
  <si>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</si>
  <si>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</si>
  <si>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</si>
  <si>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</si>
  <si>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</si>
  <si>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</si>
  <si>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</si>
  <si>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</si>
  <si>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</si>
  <si>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</si>
  <si>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</si>
  <si>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</si>
  <si>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</si>
  <si>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</si>
  <si>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</si>
  <si>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</si>
  <si>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</si>
  <si>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</si>
  <si>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</si>
  <si>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</si>
  <si>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</si>
  <si>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</si>
  <si>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</si>
  <si>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</si>
  <si>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</si>
  <si>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</si>
  <si>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</si>
  <si>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</si>
  <si>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</si>
  <si>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</si>
  <si>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</si>
  <si>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</si>
  <si>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</si>
  <si>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</si>
  <si>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</si>
  <si>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</si>
  <si>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</si>
  <si>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</si>
  <si>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</si>
  <si>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</si>
  <si>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</si>
  <si>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</si>
  <si>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</si>
  <si>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</si>
  <si>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</si>
  <si>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</si>
  <si>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</si>
  <si>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</si>
  <si>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</si>
  <si>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</si>
  <si>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</si>
  <si>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</si>
  <si>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</si>
  <si>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</si>
  <si>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</si>
  <si>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</si>
  <si>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</si>
  <si>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</si>
  <si>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</si>
  <si>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</si>
  <si>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</si>
  <si>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</si>
  <si>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</si>
  <si>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</si>
  <si>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</si>
  <si>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</si>
  <si>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</si>
  <si>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</si>
  <si>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</si>
  <si>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</si>
  <si>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</si>
  <si>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</si>
  <si>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</si>
  <si>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</si>
  <si>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</si>
  <si>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</si>
  <si>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</si>
  <si>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</si>
  <si>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</si>
  <si>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</si>
  <si>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</si>
  <si>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</si>
  <si>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</si>
  <si>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</si>
  <si>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</si>
  <si>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</si>
  <si>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</si>
  <si>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</si>
  <si>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</si>
  <si>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</si>
  <si>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</si>
  <si>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</si>
  <si>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</si>
  <si>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</si>
  <si>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</si>
  <si>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</si>
  <si>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</si>
  <si>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</si>
  <si>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</si>
  <si>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</si>
  <si>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</si>
  <si>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</si>
  <si>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</si>
  <si>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</si>
  <si>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</si>
  <si>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</si>
  <si>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</si>
  <si>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</si>
  <si>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</si>
  <si>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</si>
  <si>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</si>
  <si>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</si>
  <si>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</si>
  <si>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</si>
  <si>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</si>
  <si>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</si>
  <si>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</si>
  <si>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</si>
  <si>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</si>
  <si>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</si>
  <si>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</si>
  <si>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</si>
  <si>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</si>
  <si>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</si>
  <si>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</si>
  <si>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</si>
  <si>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</si>
  <si>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</si>
  <si>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</si>
  <si>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</si>
  <si>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</si>
  <si>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</si>
  <si>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</si>
  <si>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</si>
  <si>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</si>
  <si>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</si>
  <si>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</si>
  <si>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</si>
  <si>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</si>
  <si>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</si>
  <si>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</si>
  <si>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</si>
  <si>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</si>
  <si>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</si>
  <si>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</si>
  <si>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</si>
  <si>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</si>
  <si>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</si>
  <si>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</si>
  <si>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</si>
  <si>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</si>
  <si>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</si>
  <si>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</si>
  <si>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</si>
  <si>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</si>
  <si>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</si>
  <si>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</si>
  <si>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</si>
  <si>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</si>
  <si>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</si>
  <si>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</si>
  <si>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</si>
  <si>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</si>
  <si>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</si>
  <si>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</si>
  <si>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</si>
  <si>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</si>
  <si>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</si>
  <si>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</si>
  <si>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</si>
  <si>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</si>
  <si>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</si>
  <si>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</si>
  <si>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</si>
  <si>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</si>
  <si>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</si>
  <si>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</si>
  <si>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</si>
  <si>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</si>
  <si>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</si>
  <si>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</si>
  <si>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</si>
  <si>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</si>
  <si>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</si>
  <si>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</si>
  <si>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</si>
  <si>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</si>
  <si>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</si>
  <si>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</si>
  <si>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</si>
  <si>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</si>
  <si>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</si>
  <si>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</si>
  <si>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</si>
  <si>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</si>
  <si>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</si>
  <si>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</si>
  <si>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</si>
  <si>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</si>
  <si>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</si>
  <si>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</si>
  <si>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</si>
  <si>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</si>
  <si>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</si>
  <si>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</si>
  <si>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</si>
  <si>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</si>
  <si>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</si>
  <si>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</si>
  <si>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</si>
  <si>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</si>
  <si>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</si>
  <si>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</si>
  <si>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</si>
  <si>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</si>
  <si>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</si>
  <si>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</si>
  <si>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</si>
  <si>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</si>
  <si>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</si>
  <si>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</si>
  <si>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</si>
  <si>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</si>
  <si>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</si>
  <si>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</si>
  <si>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</si>
  <si>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</si>
  <si>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</si>
  <si>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</si>
  <si>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</si>
  <si>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</si>
  <si>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</si>
  <si>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</si>
  <si>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</si>
  <si>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</si>
  <si>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</si>
  <si>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</si>
  <si>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</si>
  <si>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</si>
  <si>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</si>
  <si>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</si>
  <si>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</si>
  <si>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</si>
  <si>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</si>
  <si>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</si>
  <si>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</si>
  <si>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</si>
  <si>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</si>
  <si>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</si>
  <si>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</si>
  <si>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</si>
  <si>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</si>
  <si>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</si>
  <si>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</si>
  <si>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</si>
  <si>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</si>
  <si>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</si>
  <si>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</si>
  <si>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</si>
  <si>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</si>
  <si>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</si>
  <si>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</si>
  <si>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</si>
  <si>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</si>
  <si>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</si>
  <si>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</si>
  <si>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</si>
  <si>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</si>
  <si>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</si>
  <si>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</si>
  <si>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</si>
  <si>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</si>
  <si>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</si>
  <si>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</si>
  <si>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</si>
  <si>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</si>
  <si>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</si>
  <si>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</si>
  <si>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</si>
  <si>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</si>
  <si>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</si>
  <si>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</si>
  <si>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</si>
  <si>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</si>
  <si>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</si>
  <si>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</si>
  <si>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</si>
  <si>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</si>
  <si>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</si>
  <si>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</si>
  <si>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</si>
  <si>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</si>
  <si>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</si>
  <si>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</si>
  <si>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</si>
  <si>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</si>
  <si>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</si>
  <si>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</si>
  <si>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</si>
  <si>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</si>
  <si>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</si>
  <si>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</si>
  <si>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</si>
  <si>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</si>
  <si>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</si>
  <si>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</si>
  <si>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</si>
  <si>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</si>
  <si>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</si>
  <si>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</si>
  <si>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</si>
  <si>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</si>
  <si>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</si>
  <si>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</si>
  <si>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</si>
  <si>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</si>
  <si>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</si>
  <si>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</si>
  <si>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</si>
  <si>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</si>
  <si>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</si>
  <si>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</si>
  <si>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</si>
  <si>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</si>
  <si>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</si>
  <si>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</si>
  <si>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</si>
  <si>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</si>
  <si>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</si>
  <si>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</si>
  <si>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</si>
  <si>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</si>
  <si>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</si>
  <si>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</si>
  <si>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</si>
  <si>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</si>
  <si>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</si>
  <si>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</si>
  <si>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</si>
  <si>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</si>
  <si>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</si>
  <si>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</si>
  <si>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</si>
  <si>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</si>
  <si>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</si>
  <si>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</si>
  <si>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</si>
  <si>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</si>
  <si>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</si>
  <si>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</si>
  <si>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</si>
  <si>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</si>
  <si>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</si>
  <si>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</si>
  <si>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</si>
  <si>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</si>
  <si>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</si>
  <si>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</si>
  <si>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</si>
  <si>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</si>
  <si>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</si>
  <si>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</si>
  <si>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</si>
  <si>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</si>
  <si>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</si>
  <si>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</si>
  <si>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</si>
  <si>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</si>
  <si>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</si>
  <si>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</si>
  <si>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</si>
  <si>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</si>
  <si>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</si>
  <si>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</si>
  <si>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</si>
  <si>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</si>
  <si>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</si>
  <si>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</si>
  <si>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</si>
  <si>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</si>
  <si>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</si>
  <si>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</si>
  <si>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</si>
  <si>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</si>
  <si>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</si>
  <si>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</si>
  <si>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</si>
  <si>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</si>
  <si>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</si>
  <si>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</si>
  <si>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</si>
  <si>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</si>
  <si>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</si>
  <si>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</si>
  <si>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</si>
  <si>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</si>
  <si>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</si>
  <si>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</si>
  <si>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</si>
  <si>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</si>
  <si>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</si>
  <si>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</si>
  <si>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</si>
  <si>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</si>
  <si>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</si>
  <si>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</si>
  <si>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</si>
  <si>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</si>
  <si>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</si>
  <si>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</si>
  <si>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</si>
  <si>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</si>
  <si>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</si>
  <si>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</si>
  <si>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</si>
  <si>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</si>
  <si>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</si>
  <si>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</si>
  <si>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</si>
  <si>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</si>
  <si>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</si>
  <si>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</si>
  <si>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</si>
  <si>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</si>
  <si>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</si>
  <si>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</si>
  <si>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</si>
  <si>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</si>
  <si>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</si>
  <si>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</si>
  <si>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</si>
  <si>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</si>
  <si>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</si>
  <si>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</si>
  <si>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</si>
  <si>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</si>
  <si>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</si>
  <si>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</si>
  <si>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</si>
  <si>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</si>
  <si>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</si>
  <si>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</si>
  <si>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</si>
  <si>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</si>
  <si>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</si>
  <si>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</si>
  <si>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</si>
  <si>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</si>
  <si>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</si>
  <si>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</si>
  <si>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</si>
  <si>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</si>
  <si>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</si>
  <si>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</si>
  <si>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</si>
  <si>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</si>
  <si>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</si>
  <si>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</si>
  <si>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</si>
  <si>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</si>
  <si>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</si>
  <si>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</si>
  <si>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</si>
  <si>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</si>
  <si>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</si>
  <si>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</si>
  <si>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</si>
  <si>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</si>
  <si>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</si>
  <si>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</si>
  <si>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</si>
  <si>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</si>
  <si>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</si>
  <si>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</si>
  <si>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</si>
  <si>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</si>
  <si>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</si>
  <si>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</si>
  <si>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</si>
  <si>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</si>
  <si>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</si>
  <si>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</si>
  <si>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</si>
  <si>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</si>
  <si>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</si>
  <si>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</si>
  <si>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</si>
  <si>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</si>
  <si>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</si>
  <si>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</si>
  <si>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</si>
  <si>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</si>
  <si>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</si>
  <si>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</si>
  <si>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</si>
  <si>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</si>
  <si>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</si>
  <si>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</si>
  <si>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</si>
  <si>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</si>
  <si>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</si>
  <si>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</si>
  <si>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</si>
  <si>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</si>
  <si>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</si>
  <si>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</si>
  <si>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</si>
  <si>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</si>
  <si>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</si>
  <si>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</si>
  <si>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</si>
  <si>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</si>
  <si>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</si>
  <si>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</si>
  <si>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</si>
  <si>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</si>
  <si>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</si>
  <si>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</si>
  <si>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</si>
  <si>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</si>
  <si>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</si>
  <si>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</si>
  <si>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</si>
  <si>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</si>
  <si>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</si>
  <si>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</si>
  <si>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</si>
  <si>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</si>
  <si>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</si>
  <si>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</si>
  <si>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</si>
  <si>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</si>
  <si>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</si>
  <si>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</si>
  <si>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</si>
  <si>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</si>
  <si>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</si>
  <si>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</si>
  <si>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</si>
  <si>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</si>
  <si>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</si>
  <si>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</si>
  <si>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</si>
  <si>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</si>
  <si>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</si>
  <si>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</si>
  <si>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</si>
  <si>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</si>
  <si>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</si>
  <si>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</si>
  <si>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</si>
  <si>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</si>
  <si>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</si>
  <si>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</si>
  <si>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</si>
  <si>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</si>
  <si>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</si>
  <si>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</si>
  <si>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</si>
  <si>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</si>
  <si>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</si>
  <si>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</si>
  <si>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</si>
  <si>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</si>
  <si>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</si>
  <si>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</si>
  <si>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</si>
  <si>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</si>
  <si>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</si>
  <si>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</si>
  <si>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</si>
  <si>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</si>
  <si>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</si>
  <si>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</si>
  <si>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</si>
  <si>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</si>
  <si>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</si>
  <si>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</si>
  <si>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</si>
  <si>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</si>
  <si>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</si>
  <si>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</si>
  <si>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</si>
  <si>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</si>
  <si>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</si>
  <si>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</si>
  <si>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</si>
  <si>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</si>
  <si>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</si>
  <si>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</si>
  <si>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</si>
  <si>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</si>
  <si>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</si>
  <si>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</si>
  <si>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</si>
  <si>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</si>
  <si>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</si>
  <si>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</si>
  <si>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</si>
  <si>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</si>
  <si>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</si>
  <si>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</si>
  <si>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</si>
  <si>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</si>
  <si>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</si>
  <si>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</si>
  <si>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</si>
  <si>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</si>
  <si>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</si>
  <si>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</si>
  <si>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</si>
  <si>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</si>
  <si>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</si>
  <si>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</si>
  <si>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</si>
  <si>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</si>
  <si>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</si>
  <si>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</si>
  <si>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</si>
  <si>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</si>
  <si>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</si>
  <si>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</si>
  <si>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</si>
  <si>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</si>
  <si>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</si>
  <si>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</si>
  <si>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</si>
  <si>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</si>
  <si>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</si>
  <si>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</si>
  <si>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</si>
  <si>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</si>
  <si>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</si>
  <si>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</si>
  <si>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</si>
  <si>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</si>
  <si>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</si>
  <si>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</si>
  <si>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</si>
  <si>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</si>
  <si>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</si>
  <si>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</si>
  <si>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</si>
  <si>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</si>
  <si>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</si>
  <si>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</si>
  <si>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</si>
  <si>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</si>
  <si>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</si>
  <si>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</si>
  <si>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</si>
  <si>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</si>
  <si>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</si>
  <si>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</si>
  <si>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</si>
  <si>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</si>
  <si>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</si>
  <si>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</si>
  <si>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</si>
  <si>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</si>
  <si>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</si>
  <si>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</si>
  <si>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</si>
  <si>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</si>
  <si>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</si>
  <si>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</si>
  <si>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</si>
  <si>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</si>
  <si>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</si>
  <si>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</si>
  <si>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</si>
  <si>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</si>
  <si>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</si>
  <si>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</si>
  <si>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</si>
  <si>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</si>
  <si>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</si>
  <si>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</si>
  <si>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</si>
  <si>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</si>
  <si>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</si>
  <si>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</si>
  <si>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</si>
  <si>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</si>
  <si>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</si>
  <si>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</si>
  <si>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</si>
  <si>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</si>
  <si>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</si>
  <si>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</si>
  <si>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</si>
  <si>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</si>
  <si>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</si>
  <si>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</si>
  <si>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</si>
  <si>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</si>
  <si>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</si>
  <si>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</si>
  <si>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</si>
  <si>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</si>
  <si>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</si>
  <si>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</si>
  <si>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</si>
  <si>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</si>
  <si>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</si>
  <si>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</si>
  <si>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</si>
  <si>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</si>
  <si>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</si>
  <si>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</si>
  <si>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</si>
  <si>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</si>
  <si>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</si>
  <si>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</si>
  <si>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</si>
  <si>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</si>
  <si>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</si>
  <si>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</si>
  <si>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</si>
  <si>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</si>
  <si>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</si>
  <si>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</si>
  <si>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</si>
  <si>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</si>
  <si>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</si>
  <si>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</si>
  <si>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</si>
  <si>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</si>
  <si>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</si>
  <si>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</si>
  <si>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</si>
  <si>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</si>
  <si>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</si>
  <si>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</si>
  <si>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</si>
  <si>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</si>
  <si>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</si>
  <si>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</si>
  <si>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</si>
  <si>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</si>
  <si>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</si>
  <si>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</si>
  <si>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</si>
  <si>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</si>
  <si>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</si>
  <si>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</si>
  <si>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</si>
  <si>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</si>
  <si>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</si>
  <si>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</si>
  <si>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</si>
  <si>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</si>
  <si>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</si>
  <si>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</si>
  <si>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</si>
  <si>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</si>
  <si>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</si>
  <si>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</si>
  <si>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</si>
  <si>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</si>
  <si>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</si>
  <si>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</si>
  <si>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</si>
  <si>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</si>
  <si>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</si>
  <si>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</si>
  <si>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</si>
  <si>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</si>
  <si>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</si>
  <si>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</si>
  <si>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</si>
  <si>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</si>
  <si>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</si>
  <si>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</si>
  <si>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</si>
  <si>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</si>
  <si>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</si>
  <si>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</si>
  <si>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</si>
  <si>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</si>
  <si>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</si>
  <si>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</si>
  <si>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</si>
  <si>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</si>
  <si>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</si>
  <si>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</si>
  <si>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</si>
  <si>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</si>
  <si>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</si>
  <si>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</si>
  <si>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</si>
  <si>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</si>
  <si>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</si>
  <si>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</si>
  <si>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</si>
  <si>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</si>
  <si>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</si>
  <si>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</si>
  <si>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</si>
  <si>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</si>
  <si>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</si>
  <si>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</si>
  <si>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</si>
  <si>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</si>
  <si>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</si>
  <si>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</si>
  <si>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</si>
  <si>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</si>
  <si>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</si>
  <si>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</si>
  <si>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</si>
  <si>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</si>
  <si>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</si>
  <si>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</si>
  <si>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</si>
  <si>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</si>
  <si>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</si>
  <si>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</si>
  <si>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</si>
  <si>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</si>
  <si>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</si>
  <si>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</si>
  <si>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</si>
  <si>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</si>
  <si>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</si>
  <si>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</si>
  <si>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</si>
  <si>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</si>
  <si>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</si>
  <si>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</si>
  <si>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</si>
  <si>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</si>
  <si>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</si>
  <si>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</si>
  <si>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</si>
  <si>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</si>
  <si>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</si>
  <si>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</si>
  <si>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</si>
  <si>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</si>
  <si>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</si>
  <si>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</si>
  <si>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</si>
  <si>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</si>
  <si>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</si>
  <si>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</si>
  <si>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</si>
  <si>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</si>
  <si>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</si>
  <si>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</si>
  <si>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</si>
  <si>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</si>
  <si>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</si>
  <si>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</si>
  <si>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</si>
  <si>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</si>
  <si>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</si>
  <si>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</si>
  <si>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</si>
  <si>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</si>
  <si>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</si>
  <si>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</si>
  <si>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</si>
  <si>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</si>
  <si>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</si>
  <si>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</si>
  <si>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</si>
  <si>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</si>
  <si>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</si>
  <si>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</si>
  <si>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</si>
  <si>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</si>
  <si>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</si>
  <si>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</si>
  <si>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</si>
  <si>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</si>
  <si>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</si>
  <si>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</si>
  <si>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</si>
  <si>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</si>
  <si>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</si>
  <si>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</si>
  <si>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</si>
  <si>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</si>
  <si>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</si>
  <si>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</si>
  <si>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</si>
  <si>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</si>
  <si>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</si>
  <si>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</si>
  <si>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</si>
  <si>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</si>
  <si>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</si>
  <si>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</si>
  <si>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</si>
  <si>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</si>
  <si>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</si>
  <si>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</si>
  <si>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</si>
  <si>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</si>
  <si>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</si>
  <si>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</si>
  <si>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</si>
  <si>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</si>
  <si>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</si>
  <si>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</si>
  <si>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</si>
  <si>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</si>
  <si>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</si>
  <si>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</si>
  <si>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</si>
  <si>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</si>
  <si>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</si>
  <si>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</si>
  <si>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</si>
  <si>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</si>
  <si>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</si>
  <si>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</si>
  <si>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</si>
  <si>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</si>
  <si>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</si>
  <si>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</si>
  <si>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</si>
  <si>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</si>
  <si>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</si>
  <si>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</si>
  <si>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</si>
  <si>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</si>
  <si>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</si>
  <si>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</si>
  <si>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</si>
  <si>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</si>
  <si>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</si>
  <si>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</si>
  <si>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</si>
  <si>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</si>
  <si>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</si>
  <si>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</si>
  <si>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</si>
  <si>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</si>
  <si>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</si>
  <si>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</si>
  <si>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</si>
  <si>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</si>
  <si>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</si>
  <si>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</si>
  <si>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</si>
  <si>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</si>
  <si>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</si>
  <si>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</si>
  <si>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</si>
  <si>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</si>
  <si>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</si>
  <si>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</si>
  <si>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</si>
  <si>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</si>
  <si>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</si>
  <si>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</si>
  <si>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</si>
  <si>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</si>
  <si>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</si>
  <si>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</si>
  <si>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</si>
  <si>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</si>
  <si>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</si>
  <si>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</si>
  <si>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</si>
  <si>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</si>
  <si>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</si>
  <si>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</si>
  <si>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</si>
  <si>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</si>
  <si>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</si>
  <si>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</si>
  <si>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</si>
  <si>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</si>
  <si>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</si>
  <si>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</si>
  <si>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</si>
  <si>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</si>
  <si>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</si>
  <si>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</si>
  <si>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</si>
  <si>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</si>
  <si>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</si>
  <si>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</si>
  <si>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</si>
  <si>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</si>
  <si>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</si>
  <si>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</si>
  <si>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</si>
  <si>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</si>
  <si>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</si>
  <si>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</si>
  <si>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</si>
  <si>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</si>
  <si>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</si>
  <si>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</si>
  <si>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</si>
  <si>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</si>
  <si>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</si>
  <si>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</si>
  <si>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</si>
  <si>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</si>
  <si>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</si>
  <si>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</si>
  <si>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</si>
  <si>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</si>
  <si>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</si>
  <si>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</si>
  <si>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</si>
  <si>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</si>
  <si>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</si>
  <si>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</si>
  <si>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</si>
  <si>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</si>
  <si>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</si>
  <si>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</si>
  <si>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</si>
  <si>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</si>
  <si>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</si>
  <si>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</si>
  <si>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</si>
  <si>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</si>
  <si>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</si>
  <si>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</si>
  <si>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</si>
  <si>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</si>
  <si>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</si>
  <si>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</si>
  <si>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</si>
  <si>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</si>
  <si>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</si>
  <si>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</si>
  <si>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</si>
  <si>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</si>
  <si>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</si>
  <si>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</si>
  <si>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</si>
  <si>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</si>
  <si>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</si>
  <si>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</si>
  <si>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</si>
  <si>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</si>
  <si>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</si>
  <si>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</si>
  <si>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</si>
  <si>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</si>
  <si>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</si>
  <si>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</si>
  <si>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</si>
  <si>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</si>
  <si>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</si>
  <si>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</si>
  <si>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</si>
  <si>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</si>
  <si>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</si>
  <si>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</si>
  <si>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</si>
  <si>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</si>
  <si>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</si>
  <si>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</si>
  <si>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</si>
  <si>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</si>
  <si>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</si>
  <si>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</si>
  <si>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</si>
  <si>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</si>
  <si>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</si>
  <si>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</si>
  <si>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</si>
  <si>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</si>
  <si>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</si>
  <si>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</si>
  <si>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</si>
  <si>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</si>
  <si>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</si>
  <si>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</si>
  <si>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</si>
  <si>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</si>
  <si>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</si>
  <si>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</si>
  <si>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</si>
  <si>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</si>
  <si>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</si>
  <si>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</si>
  <si>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</si>
  <si>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</si>
  <si>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</si>
  <si>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</si>
  <si>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</si>
  <si>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</si>
  <si>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</si>
  <si>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</si>
  <si>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</si>
  <si>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</si>
  <si>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</si>
  <si>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</si>
  <si>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</si>
  <si>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</si>
  <si>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</si>
  <si>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</si>
  <si>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</si>
  <si>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</si>
  <si>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</si>
  <si>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</si>
  <si>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</si>
  <si>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</si>
  <si>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</si>
  <si>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</si>
  <si>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</si>
  <si>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</si>
  <si>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</si>
  <si>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</si>
  <si>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</si>
  <si>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</si>
  <si>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</si>
  <si>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</si>
  <si>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</si>
  <si>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</si>
  <si>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</si>
  <si>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</si>
  <si>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</si>
  <si>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</si>
  <si>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</si>
  <si>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</si>
  <si>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</si>
  <si>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</si>
  <si>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</si>
  <si>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</si>
  <si>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</si>
  <si>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</si>
  <si>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</si>
  <si>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</si>
  <si>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</si>
  <si>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</si>
  <si>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</si>
  <si>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</si>
  <si>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</si>
  <si>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</si>
  <si>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</si>
  <si>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</si>
  <si>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</si>
  <si>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</si>
  <si>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</si>
  <si>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</si>
  <si>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</si>
  <si>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</si>
  <si>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</si>
  <si>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</si>
  <si>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</si>
  <si>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</si>
  <si>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</si>
  <si>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</si>
  <si>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</si>
  <si>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</si>
  <si>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</si>
  <si>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</si>
  <si>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</si>
  <si>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</si>
  <si>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</si>
  <si>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</si>
  <si>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</si>
  <si>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</si>
  <si>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</si>
  <si>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</si>
  <si>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</si>
  <si>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</si>
  <si>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</si>
  <si>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</si>
  <si>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</si>
  <si>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</si>
  <si>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</si>
  <si>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</si>
  <si>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</si>
  <si>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</si>
  <si>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</si>
  <si>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</si>
  <si>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</si>
  <si>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</si>
  <si>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</si>
  <si>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</si>
  <si>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</si>
  <si>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</si>
  <si>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</si>
  <si>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</si>
  <si>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</si>
  <si>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</si>
  <si>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</si>
  <si>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</si>
  <si>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</si>
  <si>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</si>
  <si>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</si>
  <si>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</si>
  <si>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</si>
  <si>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</si>
  <si>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</si>
  <si>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</si>
  <si>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</si>
  <si>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</si>
  <si>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</si>
  <si>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</si>
  <si>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</si>
  <si>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</si>
  <si>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</si>
  <si>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</si>
  <si>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</si>
  <si>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</si>
  <si>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</si>
  <si>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</si>
  <si>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</si>
  <si>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</si>
  <si>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</si>
  <si>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</si>
  <si>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</si>
  <si>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</si>
  <si>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</si>
  <si>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</si>
  <si>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</si>
  <si>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</si>
  <si>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</si>
  <si>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</si>
  <si>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</si>
  <si>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</si>
  <si>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</si>
  <si>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</si>
  <si>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</si>
  <si>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</si>
  <si>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</si>
  <si>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</si>
  <si>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</si>
  <si>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</si>
  <si>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</si>
  <si>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</si>
  <si>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</si>
  <si>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</si>
  <si>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</si>
  <si>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</si>
  <si>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</si>
  <si>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</si>
  <si>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</si>
  <si>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</si>
  <si>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</si>
  <si>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</si>
  <si>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</si>
  <si>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</si>
  <si>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</si>
  <si>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</si>
  <si>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</si>
  <si>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</si>
  <si>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</si>
  <si>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</si>
  <si>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</si>
  <si>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</si>
  <si>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</si>
  <si>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</si>
  <si>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</si>
  <si>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</si>
  <si>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</si>
  <si>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</si>
  <si>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</si>
  <si>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</si>
  <si>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</si>
  <si>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</si>
  <si>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</si>
  <si>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</si>
  <si>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</si>
  <si>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</si>
  <si>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</si>
  <si>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</si>
  <si>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</si>
  <si>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</si>
  <si>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</si>
  <si>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</si>
  <si>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</si>
  <si>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</si>
  <si>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</si>
  <si>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</si>
  <si>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</si>
  <si>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</si>
  <si>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</si>
  <si>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</si>
  <si>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</si>
  <si>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</si>
  <si>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</si>
  <si>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</si>
  <si>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</si>
  <si>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</si>
  <si>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</si>
  <si>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</si>
  <si>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</si>
  <si>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</si>
  <si>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</si>
  <si>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</si>
  <si>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</si>
  <si>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</si>
  <si>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</si>
  <si>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</si>
  <si>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</si>
  <si>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</si>
  <si>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</si>
  <si>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</si>
  <si>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</si>
  <si>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</si>
  <si>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</si>
  <si>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</si>
  <si>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</si>
  <si>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</si>
  <si>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</si>
  <si>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</si>
  <si>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</si>
  <si>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</si>
  <si>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</si>
  <si>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</si>
  <si>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</si>
  <si>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</si>
  <si>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</si>
  <si>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</si>
  <si>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</si>
  <si>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</si>
  <si>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</si>
  <si>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</si>
  <si>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</si>
  <si>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</si>
  <si>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</si>
  <si>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</si>
  <si>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</si>
  <si>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</si>
  <si>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</si>
  <si>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</si>
  <si>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</si>
  <si>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</si>
  <si>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</si>
  <si>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</si>
  <si>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</si>
  <si>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</si>
  <si>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</si>
  <si>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</si>
  <si>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</si>
  <si>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</si>
  <si>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</si>
  <si>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</si>
  <si>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</si>
  <si>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</si>
  <si>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</si>
  <si>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</si>
  <si>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</si>
  <si>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</si>
  <si>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</si>
  <si>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</si>
  <si>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</si>
  <si>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</si>
  <si>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</si>
  <si>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</si>
  <si>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</si>
  <si>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</si>
  <si>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</si>
  <si>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</si>
  <si>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</si>
  <si>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</si>
  <si>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</si>
  <si>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</si>
  <si>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</si>
  <si>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</si>
  <si>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</si>
  <si>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</si>
  <si>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</si>
  <si>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</si>
  <si>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</si>
  <si>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</si>
  <si>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</si>
  <si>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</si>
  <si>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</si>
  <si>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</si>
  <si>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</si>
  <si>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</si>
  <si>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</si>
  <si>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</si>
  <si>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</si>
  <si>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</si>
  <si>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</si>
  <si>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</si>
  <si>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</si>
  <si>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</si>
  <si>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</si>
  <si>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</si>
  <si>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</si>
  <si>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</si>
  <si>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</si>
  <si>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</si>
  <si>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</si>
  <si>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</si>
  <si>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</si>
  <si>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</si>
  <si>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</si>
  <si>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</si>
  <si>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</si>
  <si>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</si>
  <si>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</si>
  <si>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</si>
  <si>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</si>
  <si>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</si>
  <si>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</si>
  <si>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</si>
  <si>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</si>
  <si>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</si>
  <si>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</si>
  <si>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</si>
  <si>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</si>
  <si>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</si>
  <si>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</si>
  <si>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</si>
  <si>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</si>
  <si>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</si>
  <si>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</si>
  <si>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</si>
  <si>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</si>
  <si>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</si>
  <si>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</si>
  <si>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</si>
  <si>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</si>
  <si>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</si>
  <si>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</si>
  <si>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</si>
  <si>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</si>
  <si>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</si>
  <si>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</si>
  <si>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</si>
  <si>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</si>
  <si>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</si>
  <si>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</si>
  <si>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</si>
  <si>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</si>
  <si>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</si>
  <si>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</si>
  <si>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</si>
  <si>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</si>
  <si>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</si>
  <si>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</si>
  <si>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</si>
  <si>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</si>
  <si>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</si>
  <si>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</si>
  <si>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</si>
  <si>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</si>
  <si>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</si>
  <si>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</si>
  <si>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</si>
  <si>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</si>
  <si>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</si>
  <si>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</si>
  <si>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</si>
  <si>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</si>
  <si>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</si>
  <si>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</si>
  <si>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</si>
  <si>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</si>
  <si>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</si>
  <si>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</si>
  <si>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</si>
  <si>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</si>
  <si>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</si>
  <si>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</si>
  <si>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</si>
  <si>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</si>
  <si>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</si>
  <si>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</si>
  <si>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</si>
  <si>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</si>
  <si>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</si>
  <si>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</si>
  <si>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</si>
  <si>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</si>
  <si>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</si>
  <si>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</si>
  <si>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</si>
  <si>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</si>
  <si>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</si>
  <si>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</si>
  <si>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</si>
  <si>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</si>
  <si>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</si>
  <si>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</si>
  <si>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</si>
  <si>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</si>
  <si>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</si>
  <si>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</si>
  <si>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</si>
  <si>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</si>
  <si>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</si>
  <si>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</si>
  <si>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</si>
  <si>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</si>
  <si>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</si>
  <si>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</si>
  <si>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</si>
  <si>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</si>
  <si>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</si>
  <si>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</si>
  <si>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</si>
  <si>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</si>
  <si>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</si>
  <si>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</si>
  <si>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</si>
  <si>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</si>
  <si>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</si>
  <si>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</si>
  <si>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</si>
  <si>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</si>
  <si>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</si>
  <si>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</si>
  <si>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</si>
  <si>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</si>
  <si>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</si>
  <si>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</si>
  <si>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</si>
  <si>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</si>
  <si>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</si>
  <si>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</si>
  <si>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</si>
  <si>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</si>
  <si>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</si>
  <si>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</si>
  <si>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</si>
  <si>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</si>
  <si>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</si>
  <si>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</si>
  <si>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</si>
  <si>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</si>
  <si>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</si>
  <si>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</si>
  <si>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</si>
  <si>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</si>
  <si>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</si>
  <si>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</si>
  <si>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</si>
  <si>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</si>
  <si>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</si>
  <si>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</si>
  <si>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</si>
  <si>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</si>
  <si>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</si>
  <si>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</si>
  <si>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</si>
  <si>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</si>
  <si>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</si>
  <si>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</si>
  <si>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</si>
  <si>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</si>
  <si>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</si>
  <si>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</si>
  <si>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</si>
  <si>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</si>
  <si>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</si>
  <si>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</si>
  <si>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</si>
  <si>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</si>
  <si>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</si>
  <si>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</si>
  <si>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</si>
  <si>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</si>
  <si>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</si>
  <si>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</si>
  <si>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</si>
  <si>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</si>
  <si>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</si>
  <si>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</si>
  <si>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</si>
  <si>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</si>
  <si>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</si>
  <si>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</si>
  <si>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</si>
  <si>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</si>
  <si>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</si>
  <si>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</si>
  <si>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</si>
  <si>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</si>
  <si>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</si>
  <si>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</si>
  <si>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</si>
  <si>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</si>
  <si>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</si>
  <si>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</si>
  <si>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</si>
  <si>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</si>
  <si>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</si>
  <si>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</si>
  <si>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</si>
  <si>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</si>
  <si>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</si>
  <si>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</si>
  <si>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</si>
  <si>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</si>
  <si>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</si>
  <si>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</si>
  <si>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</si>
  <si>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</si>
  <si>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</si>
  <si>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</si>
  <si>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</si>
  <si>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</si>
  <si>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</si>
  <si>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</si>
  <si>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</si>
  <si>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</si>
  <si>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</si>
  <si>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</si>
  <si>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</si>
  <si>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</si>
  <si>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</si>
  <si>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</si>
  <si>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</si>
  <si>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</si>
  <si>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</si>
  <si>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</si>
  <si>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</si>
  <si>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</si>
  <si>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</si>
  <si>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</si>
  <si>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</si>
  <si>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</si>
  <si>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</si>
  <si>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</si>
  <si>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</si>
  <si>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</si>
  <si>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</si>
  <si>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</si>
  <si>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</si>
  <si>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</si>
  <si>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</si>
  <si>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</si>
  <si>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</si>
  <si>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</si>
  <si>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</si>
  <si>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</si>
  <si>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</si>
  <si>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</si>
  <si>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</si>
  <si>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</si>
  <si>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</si>
  <si>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</si>
  <si>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</si>
  <si>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</si>
  <si>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</si>
  <si>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</si>
  <si>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</si>
  <si>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</si>
  <si>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</si>
  <si>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</si>
  <si>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</si>
  <si>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</si>
  <si>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</si>
  <si>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</si>
  <si>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</si>
  <si>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</si>
  <si>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</si>
  <si>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</si>
  <si>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</si>
  <si>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</si>
  <si>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</si>
  <si>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</si>
  <si>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</si>
  <si>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</si>
  <si>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</si>
  <si>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</si>
  <si>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</si>
  <si>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</si>
  <si>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</si>
  <si>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</si>
  <si>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</si>
  <si>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</si>
  <si>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</si>
  <si>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</si>
  <si>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</si>
  <si>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</si>
  <si>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</si>
  <si>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</si>
  <si>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</si>
  <si>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</si>
  <si>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</si>
  <si>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</si>
  <si>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</si>
  <si>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</si>
  <si>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</si>
  <si>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</si>
  <si>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</si>
  <si>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</si>
  <si>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</si>
  <si>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</si>
  <si>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</si>
  <si>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</si>
  <si>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</si>
  <si>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</si>
  <si>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</si>
  <si>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</si>
  <si>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</si>
  <si>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</si>
  <si>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</si>
  <si>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</si>
  <si>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</si>
  <si>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</si>
  <si>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</si>
  <si>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</si>
  <si>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</si>
  <si>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</si>
  <si>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</si>
  <si>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</si>
  <si>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</si>
  <si>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</si>
  <si>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</si>
  <si>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</si>
  <si>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</si>
  <si>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</si>
  <si>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</si>
  <si>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</si>
  <si>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</si>
  <si>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</si>
  <si>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</si>
  <si>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</si>
  <si>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</si>
  <si>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</si>
  <si>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</si>
  <si>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</si>
  <si>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</si>
  <si>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</si>
  <si>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</si>
  <si>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</si>
  <si>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</si>
  <si>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</si>
  <si>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</si>
  <si>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</si>
  <si>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</si>
  <si>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</si>
  <si>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</si>
  <si>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</si>
  <si>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</si>
  <si>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</si>
  <si>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</si>
  <si>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</si>
  <si>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</si>
  <si>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</si>
  <si>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</si>
  <si>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</si>
  <si>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</si>
  <si>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</si>
  <si>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</si>
  <si>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</si>
  <si>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</si>
  <si>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</si>
  <si>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</si>
  <si>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</si>
  <si>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</si>
  <si>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</si>
  <si>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</si>
  <si>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</si>
  <si>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</si>
  <si>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</si>
  <si>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</si>
  <si>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</si>
  <si>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</si>
  <si>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</si>
  <si>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</si>
  <si>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</si>
  <si>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</si>
  <si>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</si>
  <si>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</si>
  <si>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</si>
  <si>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</si>
  <si>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</si>
  <si>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</si>
  <si>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</si>
  <si>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</si>
  <si>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</si>
  <si>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</si>
  <si>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</si>
  <si>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</si>
  <si>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</si>
  <si>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</si>
  <si>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</si>
  <si>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</si>
  <si>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</si>
  <si>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</si>
  <si>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</si>
  <si>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</si>
  <si>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</si>
  <si>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</si>
  <si>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</si>
  <si>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</si>
  <si>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</si>
  <si>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</si>
  <si>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</si>
  <si>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</si>
  <si>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</si>
  <si>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</si>
  <si>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</si>
  <si>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</si>
  <si>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</si>
  <si>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</si>
  <si>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</si>
  <si>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</si>
  <si>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</si>
  <si>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</si>
  <si>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</si>
  <si>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</si>
  <si>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</si>
  <si>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</si>
  <si>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</si>
  <si>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</si>
  <si>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</si>
  <si>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</si>
  <si>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</si>
  <si>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</si>
  <si>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</si>
  <si>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</si>
  <si>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</si>
  <si>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</si>
  <si>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</si>
  <si>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</si>
  <si>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</si>
  <si>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</si>
  <si>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</si>
  <si>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</si>
  <si>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</si>
  <si>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</si>
  <si>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</si>
  <si>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</si>
  <si>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</si>
  <si>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</si>
  <si>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</si>
  <si>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</si>
  <si>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</si>
  <si>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</si>
  <si>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</si>
  <si>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</si>
  <si>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</si>
  <si>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</si>
  <si>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</si>
  <si>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</si>
  <si>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</si>
  <si>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</si>
  <si>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</si>
  <si>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</si>
  <si>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</si>
  <si>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</si>
  <si>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</si>
  <si>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</si>
  <si>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</si>
  <si>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</si>
  <si>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</si>
  <si>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</si>
  <si>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</si>
  <si>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</si>
  <si>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</si>
  <si>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</si>
  <si>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</si>
  <si>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</si>
  <si>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</si>
  <si>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</si>
  <si>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</si>
  <si>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</si>
  <si>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</si>
  <si>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</si>
  <si>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</si>
  <si>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</si>
  <si>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</si>
  <si>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</si>
  <si>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</si>
  <si>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</si>
  <si>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</si>
  <si>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</si>
  <si>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</si>
  <si>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</si>
  <si>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</si>
  <si>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</si>
  <si>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</si>
  <si>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</si>
  <si>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</si>
  <si>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</si>
  <si>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</si>
  <si>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</si>
  <si>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</si>
  <si>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</si>
  <si>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</si>
  <si>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</si>
  <si>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</si>
  <si>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</si>
  <si>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</si>
  <si>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</si>
  <si>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</si>
  <si>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</si>
  <si>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</si>
  <si>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</si>
  <si>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</si>
  <si>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</si>
  <si>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</si>
  <si>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</si>
  <si>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</si>
  <si>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</si>
  <si>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</si>
  <si>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</si>
  <si>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</si>
  <si>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</si>
  <si>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</si>
  <si>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</si>
  <si>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</si>
  <si>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</si>
  <si>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</si>
  <si>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</si>
  <si>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</si>
  <si>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</si>
  <si>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</si>
  <si>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</si>
  <si>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</si>
  <si>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</si>
  <si>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</si>
  <si>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</si>
  <si>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</si>
  <si>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</si>
  <si>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</si>
  <si>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</si>
  <si>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</si>
  <si>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</si>
  <si>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</si>
  <si>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</si>
  <si>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</si>
  <si>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</si>
  <si>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</si>
  <si>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</si>
  <si>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</si>
  <si>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</si>
  <si>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</si>
  <si>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</si>
  <si>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</si>
  <si>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</si>
  <si>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</si>
  <si>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</si>
  <si>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</si>
  <si>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</si>
  <si>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</si>
  <si>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</si>
  <si>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</si>
  <si>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</si>
  <si>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</si>
  <si>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</si>
  <si>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</si>
  <si>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</si>
  <si>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</si>
  <si>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</si>
  <si>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</si>
  <si>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</si>
  <si>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</si>
  <si>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</si>
  <si>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</si>
  <si>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</si>
  <si>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</si>
  <si>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</si>
  <si>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</si>
  <si>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</si>
  <si>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</si>
  <si>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</si>
  <si>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</si>
  <si>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</si>
  <si>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</si>
  <si>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</si>
  <si>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</si>
  <si>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</si>
  <si>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</si>
  <si>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</si>
  <si>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</si>
  <si>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</si>
  <si>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</si>
  <si>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</si>
  <si>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</si>
  <si>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</si>
  <si>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</si>
  <si>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</si>
  <si>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</si>
  <si>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</si>
  <si>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</si>
  <si>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</si>
  <si>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</si>
  <si>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</si>
  <si>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</si>
  <si>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</si>
  <si>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</si>
  <si>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</si>
  <si>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</si>
  <si>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</si>
  <si>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</si>
  <si>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</si>
  <si>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</si>
  <si>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</si>
  <si>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</si>
  <si>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</si>
  <si>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</si>
  <si>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</si>
  <si>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</si>
  <si>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</si>
  <si>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</si>
  <si>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</si>
  <si>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</si>
  <si>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</si>
  <si>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</si>
  <si>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</si>
  <si>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</si>
  <si>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</si>
  <si>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</si>
  <si>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</si>
  <si>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</si>
  <si>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</si>
  <si>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</si>
  <si>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</si>
  <si>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</si>
  <si>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</si>
  <si>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</si>
  <si>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</si>
  <si>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</si>
  <si>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</si>
  <si>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</si>
  <si>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</si>
  <si>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</si>
  <si>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</si>
  <si>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</si>
  <si>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</si>
  <si>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</si>
  <si>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</si>
  <si>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</si>
  <si>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</si>
  <si>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</si>
  <si>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</si>
  <si>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</si>
  <si>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</si>
  <si>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</si>
  <si>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</si>
  <si>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</si>
  <si>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</si>
  <si>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</si>
  <si>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</si>
  <si>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</si>
  <si>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</si>
  <si>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</si>
  <si>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</si>
  <si>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</si>
  <si>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</si>
  <si>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</si>
  <si>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</si>
  <si>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</si>
  <si>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</si>
  <si>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</si>
  <si>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</si>
  <si>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</si>
  <si>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</si>
  <si>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</si>
  <si>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</si>
  <si>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</si>
  <si>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</si>
  <si>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</si>
  <si>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</si>
  <si>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</si>
  <si>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</si>
  <si>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</si>
  <si>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</si>
  <si>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</si>
  <si>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</si>
  <si>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</si>
  <si>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</si>
  <si>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</si>
  <si>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</si>
  <si>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</si>
  <si>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</si>
  <si>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</si>
  <si>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</si>
  <si>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</si>
  <si>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</si>
  <si>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</si>
  <si>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</si>
  <si>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</si>
  <si>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</si>
  <si>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</si>
  <si>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</si>
  <si>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</si>
  <si>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</si>
  <si>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</si>
  <si>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</si>
  <si>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</si>
  <si>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</si>
  <si>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</si>
  <si>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</si>
  <si>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</si>
  <si>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</si>
  <si>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</si>
  <si>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</si>
  <si>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</si>
  <si>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</si>
  <si>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</si>
  <si>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</si>
  <si>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</si>
  <si>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</si>
  <si>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</si>
  <si>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</si>
  <si>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</si>
  <si>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</si>
  <si>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</si>
  <si>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</si>
  <si>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</si>
  <si>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</si>
  <si>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</si>
  <si>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</si>
  <si>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</si>
  <si>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</si>
  <si>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</si>
  <si>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</si>
  <si>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</si>
  <si>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</si>
  <si>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</si>
  <si>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</si>
  <si>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</si>
  <si>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</si>
  <si>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</si>
  <si>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</si>
  <si>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</si>
  <si>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</si>
  <si>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</si>
  <si>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</si>
  <si>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</si>
  <si>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</si>
  <si>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</si>
  <si>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</si>
  <si>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</si>
  <si>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</si>
  <si>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</si>
  <si>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</si>
  <si>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</si>
  <si>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</si>
  <si>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</si>
  <si>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</si>
  <si>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</si>
  <si>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</si>
  <si>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</si>
  <si>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</si>
  <si>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</si>
  <si>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</si>
  <si>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</si>
  <si>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</si>
  <si>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</si>
  <si>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</si>
  <si>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</si>
  <si>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</si>
  <si>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</si>
  <si>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</si>
  <si>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</si>
  <si>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</si>
  <si>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</si>
  <si>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</si>
  <si>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</si>
  <si>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</si>
  <si>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</si>
  <si>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</si>
  <si>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</si>
  <si>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</si>
  <si>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</si>
  <si>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</si>
  <si>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</si>
  <si>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</si>
  <si>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</si>
  <si>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</si>
  <si>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</si>
  <si>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</si>
  <si>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</si>
  <si>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</si>
  <si>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</si>
  <si>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</si>
  <si>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</si>
  <si>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</si>
  <si>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</si>
  <si>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</si>
  <si>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</si>
  <si>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</si>
  <si>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</si>
  <si>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</si>
  <si>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</si>
  <si>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</si>
  <si>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</si>
  <si>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</si>
  <si>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</si>
  <si>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</si>
  <si>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</si>
  <si>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</si>
  <si>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</si>
  <si>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</si>
  <si>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</si>
  <si>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</si>
  <si>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</si>
  <si>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</si>
  <si>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</si>
  <si>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</si>
  <si>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</si>
  <si>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</si>
  <si>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</si>
  <si>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</si>
  <si>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</si>
  <si>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</si>
  <si>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</si>
  <si>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</si>
  <si>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</si>
  <si>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</si>
  <si>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</si>
  <si>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</si>
  <si>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</si>
  <si>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</si>
  <si>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</si>
  <si>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</si>
  <si>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</si>
  <si>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</si>
  <si>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</si>
  <si>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</si>
  <si>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</si>
  <si>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</si>
  <si>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</si>
  <si>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</si>
  <si>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</si>
  <si>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</si>
  <si>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</si>
  <si>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</si>
  <si>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</si>
  <si>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</si>
  <si>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</si>
  <si>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</si>
  <si>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</si>
  <si>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</si>
  <si>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</si>
  <si>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</si>
  <si>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</si>
  <si>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</si>
  <si>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</si>
  <si>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</si>
  <si>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</si>
  <si>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</si>
  <si>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</si>
  <si>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</si>
  <si>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</si>
  <si>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</si>
  <si>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</si>
  <si>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</si>
  <si>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</si>
  <si>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</si>
  <si>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</si>
  <si>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</si>
  <si>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</si>
  <si>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</si>
  <si>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</si>
  <si>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</si>
  <si>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</si>
  <si>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</si>
  <si>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</si>
  <si>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</si>
  <si>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</si>
  <si>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</si>
  <si>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</si>
  <si>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</si>
  <si>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</si>
  <si>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</si>
  <si>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</si>
  <si>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</si>
  <si>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</si>
  <si>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</si>
  <si>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</si>
  <si>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</si>
  <si>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</si>
  <si>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</si>
  <si>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</si>
  <si>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</si>
  <si>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</si>
  <si>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</si>
  <si>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</si>
  <si>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</si>
  <si>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</si>
  <si>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</si>
  <si>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</si>
  <si>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</si>
  <si>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</si>
  <si>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</si>
  <si>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</si>
  <si>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</si>
  <si>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</si>
  <si>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</si>
  <si>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</si>
  <si>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</si>
  <si>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</si>
  <si>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</si>
  <si>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</si>
  <si>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</si>
  <si>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</si>
  <si>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</si>
  <si>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</si>
  <si>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</si>
  <si>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</si>
  <si>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</si>
  <si>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</si>
  <si>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</si>
  <si>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</si>
  <si>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</si>
  <si>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</si>
  <si>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</si>
  <si>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</si>
  <si>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</si>
  <si>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</si>
  <si>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</si>
  <si>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</si>
  <si>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</si>
  <si>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</si>
  <si>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</si>
  <si>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</si>
  <si>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</si>
  <si>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</si>
  <si>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</si>
  <si>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</si>
  <si>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</si>
  <si>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</si>
  <si>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</si>
  <si>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</si>
  <si>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</si>
  <si>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</si>
  <si>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</si>
  <si>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</si>
  <si>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</si>
  <si>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</si>
  <si>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</si>
  <si>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</si>
  <si>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</si>
  <si>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</si>
  <si>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</si>
  <si>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</si>
  <si>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</si>
  <si>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</si>
  <si>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</si>
  <si>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</si>
  <si>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</si>
  <si>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</si>
  <si>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</si>
  <si>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</si>
  <si>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</si>
  <si>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</si>
  <si>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</si>
  <si>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</si>
  <si>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</si>
  <si>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</si>
  <si>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</si>
  <si>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</si>
  <si>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</si>
  <si>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</si>
  <si>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</si>
  <si>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</si>
  <si>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</si>
  <si>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</si>
  <si>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</si>
  <si>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</si>
  <si>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</si>
  <si>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</si>
  <si>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</si>
  <si>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</si>
  <si>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</si>
  <si>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</si>
  <si>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</si>
  <si>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</si>
  <si>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</si>
  <si>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</si>
  <si>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</si>
  <si>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</si>
  <si>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</si>
  <si>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</si>
  <si>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</si>
  <si>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</si>
  <si>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</si>
  <si>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</si>
  <si>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</si>
  <si>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</si>
  <si>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</si>
  <si>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</si>
  <si>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</si>
  <si>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</si>
  <si>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</si>
  <si>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</si>
  <si>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</si>
  <si>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</si>
  <si>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</si>
  <si>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</si>
  <si>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</si>
  <si>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</si>
  <si>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</si>
  <si>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</si>
  <si>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</si>
  <si>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</si>
  <si>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</si>
  <si>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</si>
  <si>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</si>
  <si>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</si>
  <si>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</si>
  <si>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</si>
  <si>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</si>
  <si>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</si>
  <si>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</si>
  <si>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</si>
  <si>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</si>
  <si>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</si>
  <si>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</si>
  <si>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</si>
  <si>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</si>
  <si>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</si>
  <si>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</si>
  <si>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</si>
  <si>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</si>
  <si>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</si>
  <si>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</si>
  <si>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</si>
  <si>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</si>
  <si>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</si>
  <si>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</si>
  <si>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</si>
  <si>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</si>
  <si>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</si>
  <si>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</si>
  <si>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</si>
  <si>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</si>
  <si>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</si>
  <si>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</si>
  <si>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</si>
  <si>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</si>
  <si>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</si>
  <si>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</si>
  <si>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</si>
  <si>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</si>
  <si>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</si>
  <si>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</si>
  <si>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</si>
  <si>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</si>
  <si>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</si>
  <si>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</si>
  <si>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</si>
  <si>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</si>
  <si>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</si>
  <si>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</si>
  <si>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</si>
  <si>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</si>
  <si>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</si>
  <si>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</si>
  <si>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</si>
  <si>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</si>
  <si>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</si>
  <si>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</si>
  <si>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</si>
  <si>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</si>
  <si>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</si>
  <si>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</si>
  <si>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</si>
  <si>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</si>
  <si>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</si>
  <si>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</si>
  <si>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</si>
  <si>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</si>
  <si>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</si>
  <si>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</si>
  <si>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</si>
  <si>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</si>
  <si>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</si>
  <si>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</si>
  <si>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</si>
  <si>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</si>
  <si>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</si>
  <si>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</si>
  <si>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</si>
  <si>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</si>
  <si>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</si>
  <si>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</si>
  <si>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</si>
  <si>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</si>
  <si>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</si>
  <si>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</si>
  <si>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</si>
  <si>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</si>
  <si>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</si>
  <si>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</si>
  <si>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</si>
  <si>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</si>
  <si>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</si>
  <si>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</si>
  <si>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</si>
  <si>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</si>
  <si>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</si>
  <si>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</si>
  <si>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</si>
  <si>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</si>
  <si>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</si>
  <si>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</si>
  <si>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</si>
  <si>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</si>
  <si>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</si>
  <si>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</si>
  <si>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</si>
  <si>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</si>
  <si>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</si>
  <si>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</si>
  <si>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</si>
  <si>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</si>
  <si>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</si>
  <si>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</si>
  <si>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</si>
  <si>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</si>
  <si>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</si>
  <si>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</si>
  <si>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</si>
  <si>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</si>
  <si>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</si>
  <si>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</si>
  <si>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</si>
  <si>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</si>
  <si>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</si>
  <si>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</si>
  <si>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</si>
  <si>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</si>
  <si>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</si>
  <si>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</si>
  <si>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</si>
  <si>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</si>
  <si>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</si>
  <si>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</si>
  <si>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</si>
  <si>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</si>
  <si>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</si>
  <si>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</si>
  <si>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</si>
  <si>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</si>
  <si>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</si>
  <si>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</si>
  <si>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</si>
  <si>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</si>
  <si>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</si>
  <si>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</si>
  <si>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</si>
  <si>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</si>
  <si>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</si>
  <si>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</si>
  <si>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</si>
  <si>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</si>
  <si>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</si>
  <si>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</si>
  <si>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</si>
  <si>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</si>
  <si>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</si>
  <si>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</si>
  <si>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</si>
  <si>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</si>
  <si>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</si>
  <si>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</si>
  <si>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</si>
  <si>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</si>
  <si>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</si>
  <si>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</si>
  <si>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</si>
  <si>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</si>
  <si>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</si>
  <si>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</si>
  <si>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</si>
  <si>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</si>
  <si>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</si>
  <si>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</si>
  <si>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</si>
  <si>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</si>
  <si>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</si>
  <si>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</si>
  <si>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</si>
  <si>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</si>
  <si>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</si>
  <si>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</si>
  <si>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</si>
  <si>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</si>
  <si>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</si>
  <si>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</si>
  <si>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</si>
  <si>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</si>
  <si>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</si>
  <si>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</si>
  <si>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</si>
  <si>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</si>
  <si>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</si>
  <si>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</si>
  <si>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</si>
  <si>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</si>
  <si>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</si>
  <si>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</si>
  <si>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</si>
  <si>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</si>
  <si>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</si>
  <si>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</si>
  <si>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</si>
  <si>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</si>
  <si>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</si>
  <si>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</si>
  <si>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</si>
  <si>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</si>
  <si>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</si>
  <si>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</si>
  <si>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</si>
  <si>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</si>
  <si>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</si>
  <si>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</si>
  <si>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</si>
  <si>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</si>
  <si>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</si>
  <si>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</si>
  <si>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</si>
  <si>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</si>
  <si>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</si>
  <si>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</si>
  <si>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</si>
  <si>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</si>
  <si>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</si>
  <si>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</si>
  <si>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</si>
  <si>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</si>
  <si>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</si>
  <si>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</si>
  <si>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</si>
  <si>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</si>
  <si>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</si>
  <si>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</si>
  <si>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</si>
  <si>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</si>
  <si>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</si>
  <si>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</si>
  <si>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</si>
  <si>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</si>
  <si>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</si>
  <si>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</si>
  <si>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</si>
  <si>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</si>
  <si>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</si>
  <si>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</si>
  <si>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</si>
  <si>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</si>
  <si>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</si>
  <si>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</si>
  <si>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</si>
  <si>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</si>
  <si>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</si>
  <si>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</si>
  <si>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</si>
  <si>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</si>
  <si>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</si>
  <si>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</si>
  <si>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</si>
  <si>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</si>
  <si>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</si>
  <si>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</si>
  <si>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</si>
  <si>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</si>
  <si>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</si>
  <si>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</si>
  <si>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</si>
  <si>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</si>
  <si>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</si>
  <si>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</si>
  <si>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</si>
  <si>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</si>
  <si>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</si>
  <si>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</si>
  <si>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</si>
  <si>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</si>
  <si>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</si>
  <si>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</si>
  <si>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</si>
  <si>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</si>
  <si>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</si>
  <si>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</si>
  <si>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</si>
  <si>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</si>
  <si>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</si>
  <si>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</si>
  <si>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</si>
  <si>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</si>
  <si>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</si>
  <si>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</si>
  <si>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</si>
  <si>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</si>
  <si>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</si>
  <si>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</si>
  <si>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</si>
  <si>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</si>
  <si>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</si>
  <si>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</si>
  <si>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</si>
  <si>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</si>
  <si>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</si>
  <si>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</si>
  <si>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</si>
  <si>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</si>
  <si>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</si>
  <si>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</si>
  <si>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</si>
  <si>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</si>
  <si>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</si>
  <si>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</si>
  <si>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</si>
  <si>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</si>
  <si>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</si>
  <si>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</si>
  <si>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</si>
  <si>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</si>
  <si>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</si>
  <si>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</si>
  <si>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</si>
  <si>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</si>
  <si>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</si>
  <si>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</si>
  <si>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</si>
  <si>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</si>
  <si>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</si>
  <si>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</si>
  <si>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</si>
  <si>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</si>
  <si>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</si>
  <si>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</si>
  <si>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</si>
  <si>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</si>
  <si>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</si>
  <si>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</si>
  <si>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</si>
  <si>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</si>
  <si>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</si>
  <si>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</si>
  <si>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</si>
  <si>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</si>
  <si>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</si>
  <si>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</si>
  <si>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</si>
  <si>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</si>
  <si>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</si>
  <si>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</si>
  <si>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</si>
  <si>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</si>
  <si>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</si>
  <si>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</si>
  <si>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</si>
  <si>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</si>
  <si>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</si>
  <si>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</si>
  <si>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</si>
  <si>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</si>
  <si>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</si>
  <si>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</si>
  <si>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</si>
  <si>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</si>
  <si>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</si>
  <si>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</si>
  <si>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</si>
  <si>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</si>
  <si>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</si>
  <si>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</si>
  <si>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</si>
  <si>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</si>
  <si>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</si>
  <si>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</si>
  <si>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</si>
  <si>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</si>
  <si>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</si>
  <si>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</si>
  <si>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</si>
  <si>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</si>
  <si>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</si>
  <si>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</si>
  <si>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</si>
  <si>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</si>
  <si>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</si>
  <si>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</si>
  <si>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</si>
  <si>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</si>
  <si>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</si>
  <si>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</si>
  <si>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</si>
  <si>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</si>
  <si>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</si>
  <si>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</si>
  <si>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</si>
  <si>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</si>
  <si>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</si>
  <si>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</si>
  <si>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</si>
  <si>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</si>
  <si>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</si>
  <si>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</si>
  <si>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</si>
  <si>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</si>
  <si>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</si>
  <si>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</si>
  <si>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</si>
  <si>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</si>
  <si>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</si>
  <si>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</si>
  <si>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</si>
  <si>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</si>
  <si>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</si>
  <si>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</si>
  <si>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</si>
  <si>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</si>
  <si>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</si>
  <si>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</si>
  <si>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</si>
  <si>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</si>
  <si>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</si>
  <si>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</si>
  <si>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</si>
  <si>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</si>
  <si>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</si>
  <si>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</si>
  <si>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</si>
  <si>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</si>
  <si>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</si>
  <si>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</si>
  <si>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</si>
  <si>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</si>
  <si>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</si>
  <si>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</si>
  <si>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</si>
  <si>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</si>
  <si>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</si>
  <si>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</si>
  <si>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</si>
  <si>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</si>
  <si>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</si>
  <si>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</si>
  <si>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</si>
  <si>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</si>
  <si>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</si>
  <si>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</si>
  <si>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</si>
  <si>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</si>
  <si>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</si>
  <si>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</si>
  <si>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</si>
  <si>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</si>
  <si>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</si>
  <si>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</si>
  <si>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</si>
  <si>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</si>
  <si>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</si>
  <si>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</si>
  <si>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</si>
  <si>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</si>
  <si>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</si>
  <si>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</si>
  <si>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</si>
  <si>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</si>
  <si>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</si>
  <si>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</si>
  <si>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</si>
  <si>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</si>
  <si>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</si>
  <si>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</si>
  <si>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</si>
  <si>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</si>
  <si>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</si>
  <si>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</si>
  <si>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</si>
  <si>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</si>
  <si>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</si>
  <si>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</si>
  <si>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</si>
  <si>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</si>
  <si>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</si>
  <si>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</si>
  <si>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</si>
  <si>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</si>
  <si>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</si>
  <si>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</si>
  <si>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</si>
  <si>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</si>
  <si>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</si>
  <si>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</si>
  <si>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</si>
  <si>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</si>
  <si>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</si>
  <si>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</si>
  <si>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</si>
  <si>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</si>
  <si>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</si>
  <si>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</si>
  <si>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</si>
  <si>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</si>
  <si>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</si>
  <si>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</si>
  <si>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</si>
  <si>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</si>
  <si>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</si>
  <si>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</si>
  <si>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</si>
  <si>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</si>
  <si>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</si>
  <si>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</si>
  <si>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</si>
  <si>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</si>
  <si>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</si>
  <si>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</si>
  <si>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</si>
  <si>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</si>
  <si>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</si>
  <si>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</si>
  <si>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</si>
  <si>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</si>
  <si>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</si>
  <si>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</si>
  <si>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</si>
  <si>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</si>
  <si>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</si>
  <si>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</si>
  <si>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</si>
  <si>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</si>
  <si>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</si>
  <si>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</si>
  <si>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</si>
  <si>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</si>
  <si>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</si>
  <si>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</si>
  <si>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</si>
  <si>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</si>
  <si>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</si>
  <si>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</si>
  <si>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</si>
  <si>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</si>
  <si>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</si>
  <si>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</si>
  <si>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</si>
  <si>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</si>
  <si>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</si>
  <si>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</si>
  <si>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</si>
  <si>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</si>
  <si>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</si>
  <si>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</si>
  <si>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</si>
  <si>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</si>
  <si>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</si>
  <si>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</si>
  <si>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</si>
  <si>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</si>
  <si>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</si>
  <si>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</si>
  <si>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</si>
  <si>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</si>
  <si>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</si>
  <si>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</si>
  <si>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</si>
  <si>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</si>
  <si>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</si>
  <si>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</si>
  <si>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</si>
  <si>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</si>
  <si>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</si>
  <si>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</si>
  <si>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</si>
  <si>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</si>
  <si>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</si>
  <si>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</si>
  <si>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</si>
  <si>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</si>
  <si>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</si>
  <si>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</si>
  <si>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</si>
  <si>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</si>
  <si>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</si>
  <si>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</si>
  <si>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</si>
  <si>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</si>
  <si>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</si>
  <si>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</si>
  <si>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</si>
  <si>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</si>
  <si>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</si>
  <si>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</si>
  <si>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</si>
  <si>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</si>
  <si>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</si>
  <si>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</si>
  <si>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</si>
  <si>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</si>
  <si>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</si>
  <si>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</si>
  <si>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</si>
  <si>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</si>
  <si>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</si>
  <si>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</si>
  <si>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</si>
  <si>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</si>
  <si>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</si>
  <si>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</si>
  <si>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</si>
  <si>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</si>
  <si>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</si>
  <si>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</si>
  <si>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</si>
  <si>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</si>
  <si>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</si>
  <si>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</si>
  <si>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</si>
  <si>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</si>
  <si>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</si>
  <si>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</si>
  <si>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</si>
  <si>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</si>
  <si>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</si>
  <si>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</si>
  <si>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</si>
  <si>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</si>
  <si>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</si>
  <si>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</si>
  <si>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</si>
  <si>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</si>
  <si>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</si>
  <si>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</si>
  <si>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</si>
  <si>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</si>
  <si>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</si>
  <si>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</si>
  <si>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</si>
  <si>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</si>
  <si>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</si>
  <si>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</si>
  <si>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</si>
  <si>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</si>
  <si>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</si>
  <si>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</si>
  <si>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</si>
  <si>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</si>
  <si>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</si>
  <si>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</si>
  <si>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</si>
  <si>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</si>
  <si>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</si>
  <si>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</si>
  <si>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</si>
  <si>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</si>
  <si>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</si>
  <si>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</si>
  <si>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</si>
  <si>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</si>
  <si>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</si>
  <si>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</si>
  <si>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</si>
  <si>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</si>
  <si>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</si>
  <si>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</si>
  <si>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</si>
  <si>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</si>
  <si>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</si>
  <si>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</si>
  <si>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</si>
  <si>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</si>
  <si>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</si>
  <si>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</si>
  <si>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</si>
  <si>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</si>
  <si>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</si>
  <si>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</si>
  <si>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</si>
  <si>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</si>
  <si>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</si>
  <si>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</si>
  <si>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</si>
  <si>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</si>
  <si>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</si>
  <si>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</si>
  <si>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</si>
  <si>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</si>
  <si>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</si>
  <si>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</si>
  <si>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</si>
  <si>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</si>
  <si>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</si>
  <si>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</si>
  <si>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</si>
  <si>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</si>
  <si>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</si>
  <si>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</si>
  <si>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</si>
  <si>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</si>
  <si>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</si>
  <si>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</si>
  <si>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</si>
  <si>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</si>
  <si>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</si>
  <si>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</si>
  <si>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</si>
  <si>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</si>
  <si>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</si>
  <si>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</si>
  <si>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</si>
  <si>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</si>
  <si>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</si>
  <si>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</si>
  <si>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</si>
  <si>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</si>
  <si>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</si>
  <si>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</si>
  <si>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</si>
  <si>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</si>
  <si>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</si>
  <si>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</si>
  <si>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</si>
  <si>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</si>
  <si>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</si>
  <si>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</si>
  <si>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</si>
  <si>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</si>
  <si>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</si>
  <si>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</si>
  <si>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</si>
  <si>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</si>
  <si>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</si>
  <si>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</si>
  <si>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</si>
  <si>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</si>
  <si>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</si>
  <si>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</si>
  <si>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</si>
  <si>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</si>
  <si>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</si>
  <si>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</si>
  <si>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</si>
  <si>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</si>
  <si>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</si>
  <si>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</si>
  <si>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</si>
  <si>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</si>
  <si>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</si>
  <si>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</si>
  <si>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</si>
  <si>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</si>
  <si>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</si>
  <si>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</si>
  <si>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</si>
  <si>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</si>
  <si>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</si>
  <si>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</si>
  <si>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</si>
  <si>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</si>
  <si>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</si>
  <si>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</si>
  <si>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</si>
  <si>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</si>
  <si>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</si>
  <si>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</si>
  <si>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</si>
  <si>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</si>
  <si>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</si>
  <si>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</si>
  <si>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</si>
  <si>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</si>
  <si>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</si>
  <si>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</si>
  <si>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</si>
  <si>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</si>
  <si>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</si>
  <si>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</si>
  <si>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</si>
  <si>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</si>
  <si>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</si>
  <si>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</si>
  <si>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</si>
  <si>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</si>
  <si>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</si>
  <si>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</si>
  <si>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</si>
  <si>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</si>
  <si>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</si>
  <si>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</si>
  <si>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</si>
  <si>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</si>
  <si>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</si>
  <si>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</si>
  <si>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</si>
  <si>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</si>
  <si>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</si>
  <si>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</si>
  <si>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</si>
  <si>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</si>
  <si>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</si>
  <si>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</si>
  <si>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</si>
  <si>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</si>
  <si>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</si>
  <si>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</si>
  <si>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</si>
  <si>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</si>
  <si>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</si>
  <si>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</si>
  <si>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</si>
  <si>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</si>
  <si>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</si>
  <si>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</si>
  <si>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</si>
  <si>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</si>
  <si>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</si>
  <si>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</si>
  <si>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</si>
  <si>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</si>
  <si>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</si>
  <si>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</si>
  <si>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</si>
  <si>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</si>
  <si>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</si>
  <si>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</si>
  <si>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</si>
  <si>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</si>
  <si>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</si>
  <si>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</si>
  <si>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</si>
  <si>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</si>
  <si>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</si>
  <si>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</si>
  <si>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</si>
  <si>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</si>
  <si>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</si>
  <si>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</si>
  <si>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</si>
  <si>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</si>
  <si>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</si>
  <si>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</si>
  <si>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</si>
  <si>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</si>
  <si>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</si>
  <si>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</si>
  <si>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</si>
  <si>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</si>
  <si>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</si>
  <si>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</si>
  <si>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</si>
  <si>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</si>
  <si>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</si>
  <si>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</si>
  <si>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</si>
  <si>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</si>
  <si>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</si>
  <si>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</si>
  <si>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</si>
  <si>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</si>
  <si>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</si>
  <si>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</si>
  <si>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</si>
  <si>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</si>
  <si>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</si>
  <si>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</si>
  <si>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</si>
  <si>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</si>
  <si>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</si>
  <si>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</si>
  <si>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</si>
  <si>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</si>
  <si>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</si>
  <si>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</si>
  <si>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</si>
  <si>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</si>
  <si>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</si>
  <si>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</si>
  <si>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</si>
  <si>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</si>
  <si>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</si>
  <si>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</si>
  <si>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</si>
  <si>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</si>
  <si>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</si>
  <si>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</si>
  <si>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</si>
  <si>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</si>
  <si>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</si>
  <si>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</si>
  <si>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</si>
  <si>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</si>
  <si>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</si>
  <si>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</si>
  <si>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</si>
  <si>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</si>
  <si>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</si>
  <si>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</si>
  <si>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</si>
  <si>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</si>
  <si>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</si>
  <si>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</si>
  <si>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</si>
  <si>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</si>
  <si>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</si>
  <si>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</si>
  <si>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</si>
  <si>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</si>
  <si>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</si>
  <si>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</si>
  <si>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</si>
  <si>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</si>
  <si>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</si>
  <si>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</si>
  <si>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</si>
  <si>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</si>
  <si>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</si>
  <si>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</si>
  <si>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</si>
  <si>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</si>
  <si>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</si>
  <si>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</si>
  <si>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</si>
  <si>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</si>
  <si>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</si>
  <si>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</si>
  <si>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</si>
  <si>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</si>
  <si>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</si>
  <si>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</si>
  <si>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</si>
  <si>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</si>
  <si>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</si>
  <si>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</si>
  <si>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</si>
  <si>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</si>
  <si>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</si>
  <si>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</si>
  <si>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</si>
  <si>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</si>
  <si>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</si>
  <si>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</si>
  <si>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</si>
  <si>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</si>
  <si>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</si>
  <si>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</si>
  <si>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</si>
  <si>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</si>
  <si>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</si>
  <si>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</si>
  <si>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</si>
  <si>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</si>
  <si>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</si>
  <si>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</si>
  <si>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</si>
  <si>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</si>
  <si>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</si>
  <si>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</si>
  <si>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</si>
  <si>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</si>
  <si>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</si>
  <si>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</si>
  <si>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</si>
  <si>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</si>
  <si>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</si>
  <si>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</si>
  <si>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</si>
  <si>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</si>
  <si>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</si>
  <si>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</si>
  <si>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</si>
  <si>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</si>
  <si>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</si>
  <si>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</si>
  <si>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</si>
  <si>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</si>
  <si>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</si>
  <si>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</si>
  <si>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</si>
  <si>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</si>
  <si>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</si>
  <si>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</si>
  <si>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</si>
  <si>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</si>
  <si>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</si>
  <si>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</si>
  <si>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</si>
  <si>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</si>
  <si>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</si>
  <si>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</si>
  <si>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</si>
  <si>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</si>
  <si>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</si>
  <si>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</si>
  <si>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</si>
  <si>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</si>
  <si>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</si>
  <si>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</si>
  <si>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</si>
  <si>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</si>
  <si>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</si>
  <si>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</si>
  <si>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</si>
  <si>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</si>
  <si>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</si>
  <si>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</si>
  <si>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</si>
  <si>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</si>
  <si>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</si>
  <si>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</si>
  <si>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</si>
  <si>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</si>
  <si>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</si>
  <si>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</si>
  <si>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</si>
  <si>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</si>
  <si>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</si>
  <si>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</si>
  <si>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</si>
  <si>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</si>
  <si>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</si>
  <si>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</si>
  <si>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</si>
  <si>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</si>
  <si>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</si>
  <si>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</si>
  <si>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</si>
  <si>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</si>
  <si>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</si>
  <si>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</si>
  <si>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</si>
  <si>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</si>
  <si>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</si>
  <si>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</si>
  <si>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</si>
  <si>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</si>
  <si>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</si>
  <si>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</si>
  <si>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</si>
  <si>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</si>
  <si>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</si>
  <si>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</si>
  <si>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</si>
  <si>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</si>
  <si>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</si>
  <si>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</si>
  <si>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</si>
  <si>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</si>
  <si>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</si>
  <si>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</si>
  <si>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</si>
  <si>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</si>
  <si>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</si>
  <si>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</si>
  <si>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</si>
  <si>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</si>
  <si>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</si>
  <si>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</si>
  <si>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</si>
  <si>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</si>
  <si>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</si>
  <si>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</si>
  <si>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</si>
  <si>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</si>
  <si>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</si>
  <si>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</si>
  <si>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</si>
  <si>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</si>
  <si>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</si>
  <si>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</si>
  <si>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</si>
  <si>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</si>
  <si>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</si>
  <si>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</si>
  <si>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</si>
  <si>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</si>
  <si>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</si>
  <si>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</si>
  <si>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</si>
  <si>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</si>
  <si>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</si>
  <si>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</si>
  <si>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</si>
  <si>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</si>
  <si>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</si>
  <si>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</si>
  <si>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</si>
  <si>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</si>
  <si>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</si>
  <si>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</si>
  <si>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</si>
  <si>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</si>
  <si>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</si>
  <si>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</si>
  <si>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</si>
  <si>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</si>
  <si>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</si>
  <si>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</si>
  <si>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</si>
  <si>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</si>
  <si>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</si>
  <si>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</si>
  <si>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</si>
  <si>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</si>
  <si>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</si>
  <si>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</si>
  <si>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</si>
  <si>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</si>
  <si>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</si>
  <si>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</si>
  <si>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</si>
  <si>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</si>
  <si>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</si>
  <si>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</si>
  <si>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</si>
  <si>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</si>
  <si>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</si>
  <si>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</si>
  <si>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</si>
  <si>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</si>
  <si>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</si>
  <si>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</si>
  <si>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</si>
  <si>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</si>
  <si>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</si>
  <si>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</si>
  <si>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</si>
  <si>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</si>
  <si>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</si>
  <si>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</si>
  <si>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</si>
  <si>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</si>
  <si>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</si>
  <si>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</si>
  <si>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</si>
  <si>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</si>
  <si>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</si>
  <si>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</si>
  <si>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</si>
  <si>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</si>
  <si>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</si>
  <si>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</si>
  <si>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</si>
  <si>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</si>
  <si>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</si>
  <si>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</si>
  <si>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</si>
  <si>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</si>
  <si>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</si>
  <si>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</si>
  <si>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</si>
  <si>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</si>
  <si>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</si>
  <si>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</si>
  <si>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</si>
  <si>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</si>
  <si>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</si>
  <si>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</si>
  <si>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</si>
  <si>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</si>
  <si>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</si>
  <si>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</si>
  <si>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</si>
  <si>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</si>
  <si>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</si>
  <si>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</si>
  <si>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</si>
  <si>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</si>
  <si>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</si>
  <si>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</si>
  <si>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</si>
  <si>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</si>
  <si>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</si>
  <si>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</si>
  <si>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</si>
  <si>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</si>
  <si>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</si>
  <si>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</si>
  <si>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</si>
  <si>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</si>
  <si>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</si>
  <si>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</si>
  <si>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</si>
  <si>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</si>
  <si>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</si>
  <si>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</si>
  <si>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</si>
  <si>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</si>
  <si>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</si>
  <si>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</si>
  <si>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</si>
  <si>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</si>
  <si>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</si>
  <si>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</si>
  <si>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</si>
  <si>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</si>
  <si>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</si>
  <si>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</si>
  <si>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</si>
  <si>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</si>
  <si>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</si>
  <si>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</si>
  <si>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</si>
  <si>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</si>
  <si>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</si>
  <si>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</si>
  <si>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</si>
  <si>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</si>
  <si>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</si>
  <si>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</si>
  <si>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</si>
  <si>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</si>
  <si>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</si>
  <si>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</si>
  <si>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</si>
  <si>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</si>
  <si>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</si>
  <si>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</si>
  <si>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</si>
  <si>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</si>
  <si>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</si>
  <si>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</si>
  <si>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</si>
  <si>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</si>
  <si>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</si>
  <si>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</si>
  <si>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</si>
  <si>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</si>
  <si>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</si>
  <si>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</si>
  <si>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</si>
  <si>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</si>
  <si>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</si>
  <si>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</si>
  <si>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</si>
  <si>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</si>
  <si>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</si>
  <si>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</si>
  <si>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</si>
  <si>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</si>
  <si>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</si>
  <si>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</si>
  <si>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</si>
  <si>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</si>
  <si>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</si>
  <si>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</si>
  <si>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</si>
  <si>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</si>
  <si>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</si>
  <si>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</si>
  <si>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</si>
  <si>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</si>
  <si>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</si>
  <si>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</si>
  <si>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</si>
  <si>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</si>
  <si>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</si>
  <si>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</si>
  <si>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</si>
  <si>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</si>
  <si>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</si>
  <si>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</si>
  <si>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</si>
  <si>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</si>
  <si>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</si>
  <si>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</si>
  <si>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</si>
  <si>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</si>
  <si>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</si>
  <si>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</si>
  <si>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</si>
  <si>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</si>
  <si>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</si>
  <si>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</si>
  <si>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</si>
  <si>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</si>
  <si>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</si>
  <si>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</si>
  <si>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</si>
  <si>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</si>
  <si>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</si>
  <si>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</si>
  <si>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</si>
  <si>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</si>
  <si>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</si>
  <si>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</si>
  <si>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</si>
  <si>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</si>
  <si>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</si>
  <si>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</si>
  <si>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</si>
  <si>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</si>
  <si>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</si>
  <si>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</si>
  <si>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</si>
  <si>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</si>
  <si>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</si>
  <si>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</si>
  <si>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</si>
  <si>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</si>
  <si>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</si>
  <si>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</si>
  <si>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</si>
  <si>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</si>
  <si>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</si>
  <si>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</si>
  <si>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</si>
  <si>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</si>
  <si>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</si>
  <si>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</si>
  <si>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</si>
  <si>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</si>
  <si>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</si>
  <si>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</si>
  <si>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</si>
  <si>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</si>
  <si>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</si>
  <si>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</si>
  <si>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</si>
  <si>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</si>
  <si>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</si>
  <si>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</si>
  <si>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</si>
  <si>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</si>
  <si>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</si>
  <si>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</si>
  <si>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</si>
  <si>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</si>
  <si>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</si>
  <si>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</si>
  <si>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</si>
  <si>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</si>
  <si>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</si>
  <si>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</si>
  <si>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</si>
  <si>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</si>
  <si>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</si>
  <si>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</si>
  <si>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</si>
  <si>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</si>
  <si>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</si>
  <si>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</si>
  <si>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</si>
  <si>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</si>
  <si>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</si>
  <si>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</si>
  <si>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</si>
  <si>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</si>
  <si>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</si>
  <si>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</si>
  <si>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</si>
  <si>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</si>
  <si>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</si>
  <si>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</si>
  <si>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</si>
  <si>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</si>
  <si>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</si>
  <si>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</si>
  <si>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</si>
  <si>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</si>
  <si>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</si>
  <si>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</si>
  <si>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</si>
  <si>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</si>
  <si>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</si>
  <si>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</si>
  <si>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</si>
  <si>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</si>
  <si>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</si>
  <si>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</si>
  <si>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</si>
  <si>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</si>
  <si>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</si>
  <si>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</si>
  <si>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</si>
  <si>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</si>
  <si>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</si>
  <si>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</si>
  <si>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</si>
  <si>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</si>
  <si>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</si>
  <si>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</si>
  <si>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</si>
  <si>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</si>
  <si>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</si>
  <si>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</si>
  <si>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</si>
  <si>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</si>
  <si>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</si>
  <si>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</si>
  <si>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</si>
  <si>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</si>
  <si>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</si>
  <si>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</si>
  <si>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</si>
  <si>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</si>
  <si>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</si>
  <si>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</si>
  <si>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</si>
  <si>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</si>
  <si>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</si>
  <si>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</si>
  <si>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</si>
  <si>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</si>
  <si>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</si>
  <si>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</si>
  <si>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</si>
  <si>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</si>
  <si>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</si>
  <si>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</si>
  <si>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</si>
  <si>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</si>
  <si>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</si>
  <si>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</si>
  <si>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</si>
  <si>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</si>
  <si>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</si>
  <si>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</si>
  <si>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</si>
  <si>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</si>
  <si>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</si>
  <si>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</si>
  <si>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</si>
  <si>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</si>
  <si>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</si>
  <si>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</si>
  <si>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</si>
  <si>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</si>
  <si>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</si>
  <si>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</si>
  <si>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</si>
  <si>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</si>
  <si>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</si>
  <si>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</si>
  <si>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</si>
  <si>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</si>
  <si>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</si>
  <si>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</si>
  <si>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</si>
  <si>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</si>
  <si>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</si>
  <si>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</si>
  <si>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</si>
  <si>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</si>
  <si>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</si>
  <si>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</si>
  <si>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</si>
  <si>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</si>
  <si>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</si>
  <si>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</si>
  <si>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</si>
  <si>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</si>
  <si>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</si>
  <si>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</si>
  <si>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</si>
  <si>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</si>
  <si>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</si>
  <si>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</si>
  <si>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</si>
  <si>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</si>
  <si>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</si>
  <si>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</si>
  <si>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</si>
  <si>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</si>
  <si>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</si>
  <si>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</si>
  <si>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</si>
  <si>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</si>
  <si>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</si>
  <si>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</si>
  <si>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</si>
  <si>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</si>
  <si>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</si>
  <si>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</si>
  <si>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</si>
  <si>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</si>
  <si>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</si>
  <si>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</si>
  <si>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</si>
  <si>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</si>
  <si>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</si>
  <si>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</si>
  <si>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</si>
  <si>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</si>
  <si>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</si>
  <si>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</si>
  <si>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</si>
  <si>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</si>
  <si>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</si>
  <si>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</si>
  <si>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</si>
  <si>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</si>
  <si>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</si>
  <si>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</si>
  <si>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</si>
  <si>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</si>
  <si>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</si>
  <si>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</si>
  <si>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</si>
  <si>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</si>
  <si>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</si>
  <si>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</si>
  <si>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</si>
  <si>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</si>
  <si>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</si>
  <si>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</si>
  <si>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</si>
  <si>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</si>
  <si>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</si>
  <si>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</si>
  <si>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</si>
  <si>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</si>
  <si>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</si>
  <si>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</si>
  <si>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</si>
  <si>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</si>
  <si>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</si>
  <si>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</si>
  <si>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</si>
  <si>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</si>
  <si>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</si>
  <si>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</si>
  <si>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</si>
  <si>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</si>
  <si>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</si>
  <si>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</si>
  <si>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</si>
  <si>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</si>
  <si>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</si>
  <si>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</si>
  <si>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</si>
  <si>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</si>
  <si>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</si>
  <si>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</si>
  <si>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</si>
  <si>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</si>
  <si>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</si>
  <si>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</si>
  <si>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</si>
  <si>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</si>
  <si>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</si>
  <si>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</si>
  <si>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</si>
  <si>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</si>
  <si>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</si>
  <si>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</si>
  <si>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</si>
  <si>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</si>
  <si>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</si>
  <si>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</si>
  <si>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</si>
  <si>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</si>
  <si>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</si>
  <si>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</si>
  <si>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</si>
  <si>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</si>
  <si>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</si>
  <si>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</si>
  <si>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</si>
  <si>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</si>
  <si>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</si>
  <si>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</si>
  <si>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</si>
  <si>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</si>
  <si>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</si>
  <si>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</si>
  <si>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</si>
  <si>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</si>
  <si>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</si>
  <si>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</si>
  <si>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</si>
  <si>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</si>
  <si>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</si>
  <si>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</si>
  <si>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</si>
  <si>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</si>
  <si>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</si>
  <si>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</si>
  <si>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</si>
  <si>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</si>
  <si>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</si>
  <si>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</si>
  <si>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</si>
  <si>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</si>
  <si>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</si>
  <si>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</si>
  <si>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</si>
  <si>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</si>
  <si>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</si>
  <si>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</si>
  <si>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</si>
  <si>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</si>
  <si>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</si>
  <si>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</si>
  <si>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</si>
  <si>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</si>
  <si>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</si>
  <si>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</si>
  <si>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</si>
  <si>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</si>
  <si>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</si>
  <si>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</si>
  <si>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</si>
  <si>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</si>
  <si>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</si>
  <si>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</si>
  <si>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</si>
  <si>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</si>
  <si>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</si>
  <si>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</si>
  <si>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</si>
  <si>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</si>
  <si>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</si>
  <si>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</si>
  <si>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</si>
  <si>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</si>
  <si>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</si>
  <si>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</si>
  <si>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</si>
  <si>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</si>
  <si>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</si>
  <si>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</si>
  <si>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</si>
  <si>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</si>
  <si>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</si>
  <si>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</si>
  <si>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</si>
  <si>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</si>
  <si>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</si>
  <si>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</si>
  <si>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</si>
  <si>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</si>
  <si>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</si>
  <si>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</si>
  <si>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</si>
  <si>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</si>
  <si>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</si>
  <si>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</si>
  <si>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</si>
  <si>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</si>
  <si>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</si>
  <si>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</si>
  <si>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</si>
  <si>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</si>
  <si>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</si>
  <si>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</si>
  <si>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</si>
  <si>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</si>
  <si>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</si>
  <si>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</si>
  <si>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</si>
  <si>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</si>
  <si>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</si>
  <si>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</si>
  <si>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</si>
  <si>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</si>
  <si>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</si>
  <si>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</si>
  <si>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</si>
  <si>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</si>
  <si>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</si>
  <si>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</si>
  <si>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</si>
  <si>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</si>
  <si>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</si>
  <si>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</si>
  <si>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</si>
  <si>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</si>
  <si>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</si>
  <si>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</si>
  <si>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</si>
  <si>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</si>
  <si>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</si>
  <si>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</si>
  <si>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</si>
  <si>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</si>
  <si>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</si>
  <si>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</si>
  <si>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</si>
  <si>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</si>
  <si>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</si>
  <si>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</si>
  <si>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</si>
  <si>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</si>
  <si>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</si>
  <si>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</si>
  <si>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</si>
  <si>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</si>
  <si>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</si>
  <si>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</si>
  <si>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</si>
  <si>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</si>
  <si>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</si>
  <si>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</si>
  <si>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</si>
  <si>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</si>
  <si>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</si>
  <si>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</si>
  <si>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</si>
  <si>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</si>
  <si>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</si>
  <si>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</si>
  <si>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</si>
  <si>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</si>
  <si>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</si>
  <si>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</si>
  <si>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</si>
  <si>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</si>
  <si>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</si>
  <si>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</si>
  <si>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</si>
  <si>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</si>
  <si>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</si>
  <si>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</si>
  <si>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</si>
  <si>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</si>
  <si>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</si>
  <si>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</si>
  <si>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</si>
  <si>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</si>
  <si>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</si>
  <si>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</si>
  <si>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</si>
  <si>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</si>
  <si>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</si>
  <si>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</si>
  <si>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</si>
  <si>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</si>
  <si>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</si>
  <si>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</si>
  <si>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</si>
  <si>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</si>
  <si>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</si>
  <si>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</si>
  <si>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</si>
  <si>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</si>
  <si>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</si>
  <si>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</si>
  <si>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</si>
  <si>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</si>
  <si>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</si>
  <si>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</si>
  <si>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</si>
  <si>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</si>
  <si>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</si>
  <si>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</si>
  <si>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</si>
  <si>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</si>
  <si>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</si>
  <si>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</si>
  <si>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</si>
  <si>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</si>
  <si>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</si>
  <si>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</si>
  <si>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</si>
  <si>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</si>
  <si>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</si>
  <si>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</si>
  <si>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</si>
  <si>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</si>
  <si>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</si>
  <si>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</si>
  <si>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</si>
  <si>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</si>
  <si>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</si>
  <si>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</si>
  <si>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</si>
  <si>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</si>
  <si>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</si>
  <si>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</si>
  <si>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</si>
  <si>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</si>
  <si>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</si>
  <si>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</si>
  <si>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</si>
  <si>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</si>
  <si>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</si>
  <si>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</si>
  <si>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</si>
  <si>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</si>
  <si>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</si>
  <si>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</si>
  <si>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</si>
  <si>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</si>
  <si>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</si>
  <si>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</si>
  <si>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</si>
  <si>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</si>
  <si>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</si>
  <si>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</si>
  <si>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</si>
  <si>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</si>
  <si>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</si>
  <si>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</si>
  <si>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</si>
  <si>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</si>
  <si>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</si>
  <si>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</si>
  <si>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</si>
  <si>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</si>
  <si>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</si>
  <si>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</si>
  <si>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</si>
  <si>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</si>
  <si>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</si>
  <si>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</si>
  <si>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</si>
  <si>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</si>
  <si>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</si>
  <si>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</si>
  <si>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</si>
  <si>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</si>
  <si>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</si>
  <si>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</si>
  <si>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</si>
  <si>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</si>
  <si>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</si>
  <si>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</si>
  <si>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</si>
  <si>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</si>
  <si>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</si>
  <si>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</si>
  <si>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</si>
  <si>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</si>
  <si>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</si>
  <si>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</si>
  <si>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</si>
  <si>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</si>
  <si>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</si>
  <si>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</si>
  <si>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</si>
  <si>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</si>
  <si>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</si>
  <si>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</si>
  <si>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</si>
  <si>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</si>
  <si>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</si>
  <si>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</si>
  <si>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</si>
  <si>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</si>
  <si>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</si>
  <si>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</si>
  <si>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</si>
  <si>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</si>
  <si>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</si>
  <si>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</si>
  <si>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</si>
  <si>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</si>
  <si>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</si>
  <si>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</si>
  <si>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</si>
  <si>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</si>
  <si>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</si>
  <si>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</si>
  <si>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</si>
  <si>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</si>
  <si>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</si>
  <si>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</si>
  <si>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</si>
  <si>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</si>
  <si>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</si>
  <si>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</si>
  <si>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</si>
  <si>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</si>
  <si>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</si>
  <si>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</si>
  <si>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</si>
  <si>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</si>
  <si>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</si>
  <si>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</si>
  <si>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</si>
  <si>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</si>
  <si>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</si>
  <si>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</si>
  <si>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</si>
  <si>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</si>
  <si>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</si>
  <si>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</si>
  <si>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</si>
  <si>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</si>
  <si>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</si>
  <si>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</si>
  <si>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</si>
  <si>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</si>
  <si>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</si>
  <si>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</si>
  <si>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</si>
  <si>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</si>
  <si>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</si>
  <si>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</si>
  <si>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</si>
  <si>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</si>
  <si>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</si>
  <si>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</si>
  <si>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</si>
  <si>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</si>
  <si>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</si>
  <si>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</si>
  <si>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</si>
  <si>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</si>
  <si>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</si>
  <si>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</si>
  <si>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</si>
  <si>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</si>
  <si>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</si>
  <si>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</si>
  <si>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</si>
  <si>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</si>
  <si>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</si>
  <si>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</si>
  <si>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</si>
  <si>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</si>
  <si>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</si>
  <si>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</si>
  <si>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</si>
  <si>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</si>
  <si>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</si>
  <si>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</si>
  <si>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</si>
  <si>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</si>
  <si>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</si>
  <si>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</si>
  <si>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</si>
  <si>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</si>
  <si>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</si>
  <si>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</si>
  <si>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</si>
  <si>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</si>
  <si>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</si>
  <si>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</si>
  <si>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</si>
  <si>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</si>
  <si>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</si>
  <si>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</si>
  <si>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</si>
  <si>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</si>
  <si>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</si>
  <si>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</si>
  <si>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</si>
  <si>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</si>
  <si>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</si>
  <si>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</si>
  <si>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</si>
  <si>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</si>
  <si>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</si>
  <si>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</si>
  <si>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</si>
  <si>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</si>
  <si>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</si>
  <si>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</si>
  <si>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</si>
  <si>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</si>
  <si>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</si>
  <si>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</si>
  <si>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</si>
  <si>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</si>
  <si>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</si>
  <si>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</si>
  <si>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</si>
  <si>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</si>
  <si>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</si>
  <si>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</si>
  <si>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</si>
  <si>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</si>
  <si>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</si>
  <si>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</si>
  <si>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</si>
  <si>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</si>
  <si>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</si>
  <si>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</si>
  <si>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</si>
  <si>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</si>
  <si>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</si>
  <si>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</si>
  <si>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</si>
  <si>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</si>
  <si>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</si>
  <si>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</si>
  <si>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</si>
  <si>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</si>
  <si>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</si>
  <si>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</si>
  <si>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</si>
  <si>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</si>
  <si>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</si>
  <si>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</si>
  <si>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</si>
  <si>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</si>
  <si>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</si>
  <si>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</si>
  <si>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</si>
  <si>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</si>
  <si>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</si>
  <si>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</si>
  <si>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</si>
  <si>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</si>
  <si>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</si>
  <si>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</si>
  <si>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</si>
  <si>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</si>
  <si>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</si>
  <si>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</si>
  <si>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</si>
  <si>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</si>
  <si>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</si>
  <si>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</si>
  <si>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</si>
  <si>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</si>
  <si>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</si>
  <si>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</si>
  <si>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</si>
  <si>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</si>
  <si>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</si>
  <si>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</si>
  <si>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</si>
  <si>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</si>
  <si>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</si>
  <si>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</si>
  <si>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</si>
  <si>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</si>
  <si>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</si>
  <si>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</si>
  <si>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</si>
  <si>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</si>
  <si>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</si>
  <si>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</si>
  <si>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</si>
  <si>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</si>
  <si>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</si>
  <si>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</si>
  <si>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</si>
  <si>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</si>
  <si>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</si>
  <si>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</si>
  <si>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</si>
  <si>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</si>
  <si>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</si>
  <si>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</si>
  <si>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</si>
  <si>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</si>
  <si>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</si>
  <si>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</si>
  <si>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</si>
  <si>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</si>
  <si>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</si>
  <si>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</si>
  <si>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</si>
  <si>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</si>
  <si>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</si>
  <si>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</si>
  <si>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</si>
  <si>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</si>
  <si>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</si>
  <si>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</si>
  <si>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</si>
  <si>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</si>
  <si>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</si>
  <si>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</si>
  <si>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</si>
  <si>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</si>
  <si>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</si>
  <si>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</si>
  <si>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</si>
  <si>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</si>
  <si>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</si>
  <si>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</si>
  <si>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</si>
  <si>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</si>
  <si>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</si>
  <si>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</si>
  <si>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</si>
  <si>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</si>
  <si>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</si>
  <si>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</si>
  <si>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</si>
  <si>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</si>
  <si>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</si>
  <si>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</si>
  <si>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</si>
  <si>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</si>
  <si>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</si>
  <si>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</si>
  <si>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</si>
  <si>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</si>
  <si>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</si>
  <si>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</si>
  <si>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</si>
  <si>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</si>
  <si>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</si>
  <si>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</si>
  <si>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</si>
  <si>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</si>
  <si>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</si>
  <si>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</si>
  <si>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</si>
  <si>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</si>
  <si>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</si>
  <si>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</si>
  <si>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</si>
  <si>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</si>
  <si>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</si>
  <si>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</si>
  <si>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</si>
  <si>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</si>
  <si>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</si>
  <si>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</si>
  <si>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</si>
  <si>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</si>
  <si>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</si>
  <si>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</si>
  <si>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</si>
  <si>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</si>
  <si>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</si>
  <si>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</si>
  <si>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</si>
  <si>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</si>
  <si>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</si>
  <si>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</si>
  <si>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</si>
  <si>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</si>
  <si>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</si>
  <si>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</si>
  <si>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</si>
  <si>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</si>
  <si>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</si>
  <si>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</si>
  <si>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</si>
  <si>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</si>
  <si>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</si>
  <si>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</si>
  <si>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</si>
  <si>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</si>
  <si>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</si>
  <si>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</si>
  <si>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</si>
  <si>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</si>
  <si>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</si>
  <si>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</si>
  <si>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</si>
  <si>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</si>
  <si>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</si>
  <si>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</si>
  <si>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</si>
  <si>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</si>
  <si>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</si>
  <si>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</si>
  <si>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</si>
  <si>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</si>
  <si>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</si>
  <si>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</si>
  <si>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</si>
  <si>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</si>
  <si>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</si>
  <si>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</si>
  <si>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</si>
  <si>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</si>
  <si>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</si>
  <si>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</si>
  <si>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</si>
  <si>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</si>
  <si>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</si>
  <si>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</si>
  <si>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</si>
  <si>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</si>
  <si>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</si>
  <si>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</si>
  <si>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</si>
  <si>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</si>
  <si>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</si>
  <si>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</si>
  <si>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</si>
  <si>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</si>
  <si>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</si>
  <si>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</si>
  <si>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</si>
  <si>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</si>
  <si>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</si>
  <si>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</si>
  <si>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</si>
  <si>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</si>
  <si>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</si>
  <si>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</si>
  <si>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</si>
  <si>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</si>
  <si>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</si>
  <si>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</si>
  <si>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</si>
  <si>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</si>
  <si>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</si>
  <si>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</si>
  <si>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</si>
  <si>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</si>
  <si>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</si>
  <si>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</si>
  <si>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</si>
  <si>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</si>
  <si>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</si>
  <si>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</si>
  <si>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</si>
  <si>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</si>
  <si>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</si>
  <si>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</si>
  <si>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</si>
  <si>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</si>
  <si>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</si>
  <si>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</si>
  <si>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</si>
  <si>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</si>
  <si>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</si>
  <si>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</si>
  <si>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</si>
  <si>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</si>
  <si>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</si>
  <si>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</si>
  <si>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</si>
  <si>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</si>
  <si>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</si>
  <si>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</si>
  <si>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</si>
  <si>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</si>
  <si>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</si>
  <si>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</si>
  <si>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</si>
  <si>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</si>
  <si>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</si>
  <si>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</si>
  <si>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</si>
  <si>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</si>
  <si>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</si>
  <si>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</si>
  <si>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</si>
  <si>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</si>
  <si>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</si>
  <si>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</si>
  <si>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</si>
  <si>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</si>
  <si>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</si>
  <si>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</si>
  <si>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</si>
  <si>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</si>
  <si>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</si>
  <si>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</si>
  <si>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</si>
  <si>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</si>
  <si>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</si>
  <si>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</si>
  <si>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</si>
  <si>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</si>
  <si>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</si>
  <si>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</si>
  <si>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</si>
  <si>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</si>
  <si>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</si>
  <si>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</si>
  <si>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</si>
  <si>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</si>
  <si>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</si>
  <si>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</si>
  <si>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</si>
  <si>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</si>
  <si>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</si>
  <si>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</si>
  <si>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</si>
  <si>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</si>
  <si>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</si>
  <si>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</si>
  <si>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</si>
  <si>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</si>
  <si>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</si>
  <si>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</si>
  <si>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</si>
  <si>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</si>
  <si>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</si>
  <si>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</si>
  <si>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</si>
  <si>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</si>
  <si>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</si>
  <si>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</si>
  <si>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</si>
  <si>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</si>
  <si>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</si>
  <si>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</si>
  <si>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</si>
  <si>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</si>
  <si>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</si>
  <si>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</si>
  <si>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</si>
  <si>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</si>
  <si>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</si>
  <si>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</si>
  <si>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</si>
  <si>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</si>
  <si>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</si>
  <si>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</si>
  <si>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</si>
  <si>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</si>
  <si>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</si>
  <si>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</si>
  <si>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</si>
  <si>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</si>
  <si>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</si>
  <si>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</si>
  <si>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</si>
  <si>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</si>
  <si>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</si>
  <si>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</si>
  <si>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</si>
  <si>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</si>
  <si>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</si>
  <si>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</si>
  <si>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</si>
  <si>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</si>
  <si>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</si>
  <si>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</si>
  <si>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</si>
  <si>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</si>
  <si>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</si>
  <si>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</si>
  <si>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</si>
  <si>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</si>
  <si>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</si>
  <si>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</si>
  <si>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</si>
  <si>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</si>
  <si>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</si>
  <si>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</si>
  <si>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</si>
  <si>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</si>
  <si>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</si>
  <si>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</si>
  <si>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</si>
  <si>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</si>
  <si>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</si>
  <si>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</si>
  <si>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</si>
  <si>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</si>
  <si>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</si>
  <si>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</si>
  <si>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</si>
  <si>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</si>
  <si>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</si>
  <si>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</si>
  <si>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</si>
  <si>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</si>
  <si>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</si>
  <si>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</si>
  <si>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</si>
  <si>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</si>
  <si>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</si>
  <si>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</si>
  <si>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</si>
  <si>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</si>
  <si>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</si>
  <si>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</si>
  <si>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</si>
  <si>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</si>
  <si>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</si>
  <si>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</si>
  <si>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</si>
  <si>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</si>
  <si>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</si>
  <si>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</si>
  <si>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</si>
  <si>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</si>
  <si>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</si>
  <si>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</si>
  <si>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</si>
  <si>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</si>
  <si>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</si>
  <si>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</si>
  <si>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</si>
  <si>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</si>
  <si>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</si>
  <si>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</si>
  <si>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</si>
  <si>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</si>
  <si>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</si>
  <si>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</si>
  <si>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</si>
  <si>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</si>
  <si>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</si>
  <si>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</si>
  <si>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</si>
  <si>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</si>
  <si>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</si>
  <si>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</si>
  <si>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</si>
  <si>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</si>
  <si>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</si>
  <si>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</si>
  <si>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</si>
  <si>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</si>
  <si>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</si>
  <si>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</si>
  <si>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</si>
  <si>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</si>
  <si>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</si>
  <si>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</si>
  <si>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</si>
  <si>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</si>
  <si>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</si>
  <si>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</si>
  <si>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</si>
  <si>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</si>
  <si>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</si>
  <si>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</si>
  <si>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</si>
  <si>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</si>
  <si>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</si>
  <si>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</si>
  <si>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</si>
  <si>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</si>
  <si>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</si>
  <si>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</si>
  <si>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</si>
  <si>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</si>
  <si>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</si>
  <si>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</si>
  <si>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</si>
  <si>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</si>
  <si>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</si>
  <si>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</si>
  <si>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</si>
  <si>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</si>
  <si>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</si>
  <si>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</si>
  <si>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</si>
  <si>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</si>
  <si>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</si>
  <si>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</si>
  <si>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</si>
  <si>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</si>
  <si>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</si>
  <si>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</si>
  <si>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</si>
  <si>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</si>
  <si>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</si>
  <si>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</si>
  <si>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</si>
  <si>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</si>
  <si>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</si>
  <si>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</si>
  <si>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</si>
  <si>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</si>
  <si>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</si>
  <si>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</si>
  <si>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</si>
  <si>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</si>
  <si>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</si>
  <si>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</si>
  <si>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</si>
  <si>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</si>
  <si>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</si>
  <si>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</si>
  <si>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</si>
  <si>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</si>
  <si>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</si>
  <si>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</si>
  <si>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</si>
  <si>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</si>
  <si>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</si>
  <si>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</si>
  <si>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</si>
  <si>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</si>
  <si>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</si>
  <si>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</si>
  <si>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</si>
  <si>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</si>
  <si>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</si>
  <si>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</si>
  <si>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</si>
  <si>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</si>
  <si>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</si>
  <si>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</si>
  <si>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</si>
  <si>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</si>
  <si>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</si>
  <si>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</si>
  <si>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</si>
  <si>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</si>
  <si>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</si>
  <si>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</si>
  <si>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</si>
  <si>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</si>
  <si>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</si>
  <si>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</si>
  <si>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</si>
  <si>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</si>
  <si>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</si>
  <si>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</si>
  <si>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</si>
  <si>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</si>
  <si>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</si>
  <si>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</si>
  <si>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</si>
  <si>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</si>
  <si>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</si>
  <si>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</si>
  <si>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</si>
  <si>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</si>
  <si>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</si>
  <si>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</si>
  <si>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</si>
  <si>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</si>
  <si>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</si>
  <si>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</si>
  <si>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</si>
  <si>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</si>
  <si>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</si>
  <si>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</si>
  <si>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</si>
  <si>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</si>
  <si>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</si>
  <si>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</si>
  <si>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</si>
  <si>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</si>
  <si>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</si>
  <si>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</si>
  <si>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</si>
  <si>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</si>
  <si>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</si>
  <si>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</si>
  <si>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</si>
  <si>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</si>
  <si>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</si>
  <si>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</si>
  <si>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</si>
  <si>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</si>
  <si>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</si>
  <si>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</si>
  <si>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</si>
  <si>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</si>
  <si>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</si>
  <si>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</si>
  <si>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</si>
  <si>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</si>
  <si>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</si>
  <si>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</si>
  <si>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</si>
  <si>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</si>
  <si>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</si>
  <si>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</si>
  <si>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</si>
  <si>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</si>
  <si>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</si>
  <si>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</si>
  <si>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</si>
  <si>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</si>
  <si>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</si>
  <si>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</si>
  <si>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</si>
  <si>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</si>
  <si>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</si>
  <si>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</si>
  <si>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</si>
  <si>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</si>
  <si>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</si>
  <si>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</si>
  <si>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</si>
  <si>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</si>
  <si>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</si>
  <si>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</si>
  <si>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</si>
  <si>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</si>
  <si>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</si>
  <si>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</si>
  <si>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</si>
  <si>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</si>
  <si>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</si>
  <si>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</si>
  <si>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</si>
  <si>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</si>
  <si>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</si>
  <si>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</si>
  <si>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</si>
  <si>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</si>
  <si>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</si>
  <si>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</si>
  <si>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</si>
  <si>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</si>
  <si>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</si>
  <si>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</si>
  <si>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</si>
  <si>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</si>
  <si>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</si>
  <si>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</si>
  <si>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</si>
  <si>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</si>
  <si>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</si>
  <si>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</si>
  <si>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</si>
  <si>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</si>
  <si>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</si>
  <si>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</si>
  <si>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</si>
  <si>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</si>
  <si>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</si>
  <si>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</si>
  <si>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</si>
  <si>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</si>
  <si>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</si>
  <si>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</si>
  <si>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</si>
  <si>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</si>
  <si>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</si>
  <si>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</si>
  <si>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</si>
  <si>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</si>
  <si>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</si>
  <si>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</si>
  <si>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</si>
  <si>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</si>
  <si>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</si>
  <si>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</si>
  <si>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</si>
  <si>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</si>
  <si>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</si>
  <si>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</si>
  <si>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</si>
  <si>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</si>
  <si>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</si>
  <si>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</si>
  <si>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</si>
  <si>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</si>
  <si>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</si>
  <si>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</si>
  <si>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</si>
  <si>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</si>
  <si>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</si>
  <si>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</si>
  <si>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</si>
  <si>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</si>
  <si>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</si>
  <si>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</si>
  <si>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</si>
  <si>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</si>
  <si>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</si>
  <si>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</si>
  <si>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</si>
  <si>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</si>
  <si>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</si>
  <si>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</si>
  <si>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</si>
  <si>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</si>
  <si>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</si>
  <si>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</si>
  <si>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</si>
  <si>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</si>
  <si>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</si>
  <si>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</si>
  <si>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</si>
  <si>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</si>
  <si>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</si>
  <si>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</si>
  <si>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</si>
  <si>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</si>
  <si>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</si>
  <si>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</si>
  <si>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</si>
  <si>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</si>
  <si>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</si>
  <si>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</si>
  <si>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</si>
  <si>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</si>
  <si>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</si>
  <si>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</si>
  <si>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</si>
  <si>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</si>
  <si>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</si>
  <si>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</si>
  <si>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</si>
  <si>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</si>
  <si>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</si>
  <si>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</si>
  <si>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</si>
  <si>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</si>
  <si>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</si>
  <si>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</si>
  <si>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</si>
  <si>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</si>
  <si>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</si>
  <si>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</si>
  <si>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</si>
  <si>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</si>
  <si>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</si>
  <si>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</si>
  <si>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</si>
  <si>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</si>
  <si>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</si>
  <si>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</si>
  <si>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</si>
  <si>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</si>
  <si>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</si>
  <si>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</si>
  <si>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</si>
  <si>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</si>
  <si>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</si>
  <si>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</si>
  <si>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</si>
  <si>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</si>
  <si>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</si>
  <si>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</si>
  <si>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</si>
  <si>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</si>
  <si>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</si>
  <si>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</si>
  <si>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</si>
  <si>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</si>
  <si>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</si>
  <si>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</si>
  <si>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</si>
  <si>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</si>
  <si>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</si>
  <si>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</si>
  <si>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</si>
  <si>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</si>
  <si>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</si>
  <si>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</si>
  <si>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</si>
  <si>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</si>
  <si>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</si>
  <si>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</si>
  <si>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</si>
  <si>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</si>
  <si>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</si>
  <si>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</si>
  <si>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</si>
  <si>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</si>
  <si>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</si>
  <si>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</si>
  <si>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</si>
  <si>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</si>
  <si>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</si>
  <si>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</si>
  <si>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</si>
  <si>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</si>
  <si>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</si>
  <si>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</si>
  <si>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</si>
  <si>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</si>
  <si>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</si>
  <si>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</si>
  <si>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</si>
  <si>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</si>
  <si>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</si>
  <si>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</si>
  <si>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</si>
  <si>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</si>
  <si>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</si>
  <si>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</si>
  <si>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</si>
  <si>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</si>
  <si>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</si>
  <si>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</si>
  <si>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</si>
  <si>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</si>
  <si>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</si>
  <si>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</si>
  <si>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</si>
  <si>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</si>
  <si>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</si>
  <si>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</si>
  <si>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</si>
  <si>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</si>
  <si>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</si>
  <si>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</si>
  <si>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</si>
  <si>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</si>
  <si>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</si>
  <si>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</si>
  <si>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</si>
  <si>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</si>
  <si>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</si>
  <si>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</si>
  <si>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</si>
  <si>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</si>
  <si>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</si>
  <si>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</si>
  <si>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</si>
  <si>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</si>
  <si>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</si>
  <si>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</si>
  <si>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</si>
  <si>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</si>
  <si>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</si>
  <si>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</si>
  <si>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</si>
  <si>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</si>
  <si>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</si>
  <si>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</si>
  <si>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</si>
  <si>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</si>
  <si>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</si>
  <si>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</si>
  <si>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</si>
  <si>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</si>
  <si>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</si>
  <si>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</si>
  <si>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</si>
  <si>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</si>
  <si>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</si>
  <si>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</si>
  <si>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</si>
  <si>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</si>
  <si>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</si>
  <si>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</si>
  <si>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</si>
  <si>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</si>
  <si>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</si>
  <si>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</si>
  <si>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</si>
  <si>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</si>
  <si>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</si>
  <si>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</si>
  <si>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</si>
  <si>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</si>
  <si>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</si>
  <si>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</si>
  <si>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</si>
  <si>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</si>
  <si>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</si>
  <si>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</si>
  <si>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</si>
  <si>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</si>
  <si>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</si>
  <si>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</si>
  <si>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</si>
  <si>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</si>
  <si>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</si>
  <si>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</si>
  <si>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</si>
  <si>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</si>
  <si>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</si>
  <si>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</si>
  <si>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</si>
  <si>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</si>
  <si>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</si>
  <si>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</si>
  <si>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</si>
  <si>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</si>
  <si>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</si>
  <si>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</si>
  <si>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</si>
  <si>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</si>
  <si>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</si>
  <si>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</si>
  <si>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</si>
  <si>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</si>
  <si>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</si>
  <si>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</si>
  <si>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</si>
  <si>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</si>
  <si>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</si>
  <si>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</si>
  <si>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</si>
  <si>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</si>
  <si>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</si>
  <si>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</si>
  <si>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</si>
  <si>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</si>
  <si>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</si>
  <si>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</si>
  <si>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</si>
  <si>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</si>
  <si>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</si>
  <si>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</si>
  <si>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</si>
  <si>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</si>
  <si>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</si>
  <si>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</si>
  <si>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</si>
  <si>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</si>
  <si>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</si>
  <si>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</si>
  <si>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</si>
  <si>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</si>
  <si>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</si>
  <si>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</si>
  <si>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</si>
  <si>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</si>
  <si>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</si>
  <si>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</si>
  <si>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</si>
  <si>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</si>
  <si>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</si>
  <si>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</si>
  <si>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</si>
  <si>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</si>
  <si>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</si>
  <si>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</si>
  <si>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</si>
  <si>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</si>
  <si>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</si>
  <si>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</si>
  <si>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</si>
  <si>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</si>
  <si>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</si>
  <si>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</si>
  <si>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</si>
  <si>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</si>
  <si>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</si>
  <si>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</si>
  <si>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</si>
  <si>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</si>
  <si>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</si>
  <si>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</si>
  <si>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</si>
  <si>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</si>
  <si>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</si>
  <si>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</si>
  <si>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</si>
  <si>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</si>
  <si>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</si>
  <si>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</si>
  <si>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</si>
  <si>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</si>
  <si>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</si>
  <si>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</si>
  <si>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</si>
  <si>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</si>
  <si>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</si>
  <si>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</si>
  <si>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</si>
  <si>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</si>
  <si>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</si>
  <si>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</si>
  <si>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</si>
  <si>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</si>
  <si>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</si>
  <si>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</si>
  <si>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</si>
  <si>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</si>
  <si>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</si>
  <si>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</si>
  <si>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</si>
  <si>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</si>
  <si>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</si>
  <si>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</si>
  <si>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</si>
  <si>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</si>
  <si>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</si>
  <si>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</si>
  <si>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</si>
  <si>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</si>
  <si>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</si>
  <si>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</si>
  <si>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</si>
  <si>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</si>
  <si>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</si>
  <si>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</si>
  <si>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</si>
  <si>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</si>
  <si>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</si>
  <si>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</si>
  <si>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</si>
  <si>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</si>
  <si>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</si>
  <si>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</si>
  <si>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</si>
  <si>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</si>
  <si>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</si>
  <si>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</si>
  <si>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</si>
  <si>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</si>
  <si>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</si>
  <si>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</si>
  <si>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</si>
  <si>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</si>
  <si>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</si>
  <si>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</si>
  <si>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</si>
  <si>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</si>
  <si>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</si>
  <si>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</si>
  <si>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</si>
  <si>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</si>
  <si>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</si>
  <si>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</si>
  <si>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</si>
  <si>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</si>
  <si>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</si>
  <si>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</si>
  <si>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</si>
  <si>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</si>
  <si>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</si>
  <si>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</si>
  <si>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</si>
  <si>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</si>
  <si>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</si>
  <si>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</si>
  <si>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</si>
  <si>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</si>
  <si>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</si>
  <si>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</si>
  <si>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</si>
  <si>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</si>
  <si>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</si>
  <si>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</si>
  <si>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</si>
  <si>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</si>
  <si>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</si>
  <si>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</si>
  <si>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</si>
  <si>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</si>
  <si>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</si>
  <si>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</si>
  <si>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</si>
  <si>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</si>
  <si>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</si>
  <si>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</si>
  <si>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</si>
  <si>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</si>
  <si>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</si>
  <si>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</si>
  <si>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</si>
  <si>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</si>
  <si>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</si>
  <si>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</si>
  <si>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</si>
  <si>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</si>
  <si>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</si>
  <si>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</si>
  <si>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</si>
  <si>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</si>
  <si>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</si>
  <si>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</si>
  <si>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</si>
  <si>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</si>
  <si>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</si>
  <si>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</si>
  <si>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</si>
  <si>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</si>
  <si>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</si>
  <si>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</si>
  <si>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</si>
  <si>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</si>
  <si>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</si>
  <si>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</si>
  <si>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</si>
  <si>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</si>
  <si>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</si>
  <si>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</si>
  <si>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</si>
  <si>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</si>
  <si>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</si>
  <si>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</si>
  <si>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</si>
  <si>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</si>
  <si>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</si>
  <si>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</si>
  <si>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</si>
  <si>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</si>
  <si>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</si>
  <si>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</si>
  <si>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</si>
  <si>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</si>
  <si>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</si>
  <si>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</si>
  <si>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</si>
  <si>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</si>
  <si>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</si>
  <si>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</si>
  <si>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</si>
  <si>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</si>
  <si>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</si>
  <si>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</si>
  <si>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</si>
  <si>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</si>
  <si>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</si>
  <si>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</si>
  <si>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</si>
  <si>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</si>
  <si>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</si>
  <si>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</si>
  <si>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</si>
  <si>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</si>
  <si>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</si>
  <si>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</si>
  <si>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</si>
  <si>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</si>
  <si>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</si>
  <si>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</si>
  <si>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</si>
  <si>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</si>
  <si>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</si>
  <si>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</si>
  <si>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</si>
  <si>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</si>
  <si>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</si>
  <si>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</si>
  <si>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</si>
  <si>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</si>
  <si>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</si>
  <si>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</si>
  <si>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</si>
  <si>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</si>
  <si>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</si>
  <si>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</si>
  <si>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</si>
  <si>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</si>
  <si>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</si>
  <si>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</si>
  <si>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</si>
  <si>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</si>
  <si>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</si>
  <si>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</si>
  <si>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</si>
  <si>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</si>
  <si>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</si>
  <si>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</si>
  <si>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</si>
  <si>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</si>
  <si>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</si>
  <si>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</si>
  <si>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</si>
  <si>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</si>
  <si>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</si>
  <si>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</si>
  <si>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</si>
  <si>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</si>
  <si>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</si>
  <si>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</si>
  <si>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</si>
  <si>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</si>
  <si>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</si>
  <si>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</si>
  <si>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</si>
  <si>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</si>
  <si>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</si>
  <si>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</si>
  <si>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</si>
  <si>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</si>
  <si>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</si>
  <si>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</si>
  <si>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</si>
  <si>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</si>
  <si>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</si>
  <si>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</si>
  <si>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</si>
  <si>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</si>
  <si>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</si>
  <si>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</si>
  <si>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</si>
  <si>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</si>
  <si>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</si>
  <si>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</si>
  <si>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</si>
  <si>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</si>
  <si>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</si>
  <si>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</si>
  <si>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</si>
  <si>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</si>
  <si>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</si>
  <si>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</si>
  <si>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</si>
  <si>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</si>
  <si>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</si>
  <si>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</si>
  <si>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</si>
  <si>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</si>
  <si>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</si>
  <si>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</si>
  <si>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</si>
  <si>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</si>
  <si>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</si>
  <si>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</si>
  <si>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</si>
  <si>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</si>
  <si>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</si>
  <si>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</si>
  <si>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</si>
  <si>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</si>
  <si>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</si>
  <si>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</si>
  <si>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</si>
  <si>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</si>
  <si>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</si>
  <si>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</si>
  <si>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</si>
  <si>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</si>
  <si>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</si>
  <si>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</si>
  <si>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</si>
  <si>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</si>
  <si>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</si>
  <si>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</si>
  <si>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</si>
  <si>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</si>
  <si>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</si>
  <si>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</si>
  <si>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</si>
  <si>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</si>
  <si>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</si>
  <si>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</si>
  <si>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</si>
  <si>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</si>
  <si>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</si>
  <si>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</si>
  <si>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</si>
  <si>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</si>
  <si>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</si>
  <si>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</si>
  <si>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</si>
  <si>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</si>
  <si>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</si>
  <si>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</si>
  <si>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</si>
  <si>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</si>
  <si>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</si>
  <si>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</si>
  <si>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</si>
  <si>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</si>
  <si>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</si>
  <si>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</si>
  <si>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</si>
  <si>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</si>
  <si>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</si>
  <si>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</si>
  <si>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</si>
  <si>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</si>
  <si>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</si>
  <si>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</si>
  <si>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</si>
  <si>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</si>
  <si>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</si>
  <si>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</si>
  <si>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</si>
  <si>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</si>
  <si>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</si>
  <si>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</si>
  <si>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</si>
  <si>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</si>
  <si>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</si>
  <si>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</si>
  <si>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</si>
  <si>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</si>
  <si>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</si>
  <si>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</si>
  <si>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</si>
  <si>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</si>
  <si>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</si>
  <si>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</si>
  <si>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</si>
  <si>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</si>
  <si>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</si>
  <si>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</si>
  <si>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</si>
  <si>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</si>
  <si>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</si>
  <si>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</si>
  <si>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</si>
  <si>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</si>
  <si>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</si>
  <si>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</si>
  <si>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</si>
  <si>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</si>
  <si>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</si>
  <si>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</si>
  <si>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</si>
  <si>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</si>
  <si>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</si>
  <si>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</si>
  <si>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</si>
  <si>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</si>
  <si>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</si>
  <si>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</si>
  <si>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</si>
  <si>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</si>
  <si>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</si>
  <si>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</si>
  <si>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</si>
  <si>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</si>
  <si>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</si>
  <si>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</si>
  <si>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</si>
  <si>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</si>
  <si>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</si>
  <si>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</si>
  <si>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</si>
  <si>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</si>
  <si>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</si>
  <si>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</si>
  <si>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</si>
  <si>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</si>
  <si>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</si>
  <si>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</si>
  <si>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</si>
  <si>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</si>
  <si>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</si>
  <si>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</si>
  <si>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</si>
  <si>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</si>
  <si>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</si>
  <si>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</si>
  <si>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</si>
  <si>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</si>
  <si>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</si>
  <si>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</si>
  <si>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</si>
  <si>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</si>
  <si>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</si>
  <si>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</si>
  <si>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</si>
  <si>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</si>
  <si>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</si>
  <si>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</si>
  <si>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</si>
  <si>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</si>
  <si>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</si>
  <si>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</si>
  <si>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</si>
  <si>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</si>
  <si>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</si>
  <si>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</si>
  <si>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</si>
  <si>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</si>
  <si>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</si>
  <si>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</si>
  <si>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</si>
  <si>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</si>
  <si>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</si>
  <si>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</si>
  <si>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</si>
  <si>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</si>
  <si>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</si>
  <si>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</si>
  <si>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</si>
  <si>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</si>
  <si>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</si>
  <si>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</si>
  <si>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</si>
  <si>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</si>
  <si>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</si>
  <si>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</si>
  <si>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</si>
  <si>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</si>
  <si>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</si>
  <si>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</si>
  <si>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</si>
  <si>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</si>
  <si>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</si>
  <si>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</si>
  <si>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</si>
  <si>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</si>
  <si>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</si>
  <si>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</si>
  <si>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</si>
  <si>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</si>
  <si>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</si>
  <si>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</si>
  <si>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</si>
  <si>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</si>
  <si>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</si>
  <si>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</si>
  <si>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</si>
  <si>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</si>
  <si>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</si>
  <si>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</si>
  <si>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</si>
  <si>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</si>
  <si>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</si>
  <si>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</si>
  <si>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</si>
  <si>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</si>
  <si>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</si>
  <si>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</si>
  <si>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</si>
  <si>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</si>
  <si>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</si>
  <si>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</si>
  <si>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</si>
  <si>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</si>
  <si>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</si>
  <si>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</si>
  <si>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</si>
  <si>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</si>
  <si>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</si>
  <si>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</si>
  <si>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</si>
  <si>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</si>
  <si>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</si>
  <si>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</si>
  <si>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</si>
  <si>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</si>
  <si>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</si>
  <si>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</si>
  <si>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</si>
  <si>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</si>
  <si>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</si>
  <si>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</si>
  <si>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</si>
  <si>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</si>
  <si>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</si>
  <si>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</si>
  <si>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</si>
  <si>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</si>
  <si>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</si>
  <si>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</si>
  <si>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</si>
  <si>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</si>
  <si>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</si>
  <si>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</si>
  <si>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</si>
  <si>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</si>
  <si>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</si>
  <si>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</si>
  <si>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</si>
  <si>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</si>
  <si>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</si>
  <si>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</si>
  <si>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</si>
  <si>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</si>
  <si>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</si>
  <si>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</si>
  <si>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</si>
  <si>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</si>
  <si>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</si>
  <si>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</si>
  <si>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</si>
  <si>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</si>
  <si>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</si>
  <si>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</si>
  <si>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</si>
  <si>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</si>
  <si>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</si>
  <si>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</si>
  <si>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</si>
  <si>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</si>
  <si>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</si>
  <si>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</si>
  <si>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</si>
  <si>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</si>
  <si>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</si>
  <si>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</si>
  <si>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</si>
  <si>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</si>
  <si>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</si>
  <si>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</si>
  <si>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</si>
  <si>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</si>
  <si>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</si>
  <si>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</si>
  <si>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</si>
  <si>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</si>
  <si>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</si>
  <si>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</si>
  <si>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</si>
  <si>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</si>
  <si>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</si>
  <si>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</si>
  <si>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</si>
  <si>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</si>
  <si>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</si>
  <si>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</si>
  <si>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</si>
  <si>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</si>
  <si>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</si>
  <si>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</si>
  <si>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</si>
  <si>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</si>
  <si>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</si>
  <si>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</si>
  <si>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</si>
  <si>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</si>
  <si>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</si>
  <si>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</si>
  <si>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</si>
  <si>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</si>
  <si>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</si>
  <si>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</si>
  <si>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</si>
  <si>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</si>
  <si>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</si>
  <si>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</si>
  <si>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</si>
  <si>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</si>
  <si>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</si>
  <si>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</si>
  <si>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</si>
  <si>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</si>
  <si>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</si>
  <si>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</si>
  <si>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</si>
  <si>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</si>
  <si>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</si>
  <si>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</si>
  <si>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</si>
  <si>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</si>
  <si>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</si>
  <si>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</si>
  <si>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</si>
  <si>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</si>
  <si>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</si>
  <si>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</si>
  <si>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</si>
  <si>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</si>
  <si>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</si>
  <si>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</si>
  <si>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</si>
  <si>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</si>
  <si>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</si>
  <si>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</si>
  <si>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</si>
  <si>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</si>
  <si>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</si>
  <si>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</si>
  <si>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</si>
  <si>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</si>
  <si>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</si>
  <si>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</si>
  <si>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</si>
  <si>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</si>
  <si>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</si>
  <si>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</si>
  <si>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</si>
  <si>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</si>
  <si>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</si>
  <si>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</si>
  <si>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</si>
  <si>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</si>
  <si>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</si>
  <si>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</si>
  <si>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</si>
  <si>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</si>
  <si>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</si>
  <si>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</si>
  <si>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</si>
  <si>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</si>
  <si>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</si>
  <si>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</si>
  <si>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</si>
  <si>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</si>
  <si>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</si>
  <si>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</si>
  <si>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</si>
  <si>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</si>
  <si>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</si>
  <si>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</si>
  <si>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</si>
  <si>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</si>
  <si>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</si>
  <si>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</si>
  <si>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</si>
  <si>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</si>
  <si>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</si>
  <si>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</si>
  <si>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</si>
  <si>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</si>
  <si>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</si>
  <si>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</si>
  <si>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</si>
  <si>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</si>
  <si>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</si>
  <si>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</si>
  <si>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</si>
  <si>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</si>
  <si>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</si>
  <si>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</si>
  <si>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</si>
  <si>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</si>
  <si>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</si>
  <si>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</si>
  <si>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</si>
  <si>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</si>
  <si>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</si>
  <si>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</si>
  <si>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</si>
  <si>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</si>
  <si>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</si>
  <si>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</si>
  <si>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</si>
  <si>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</si>
  <si>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</si>
  <si>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</si>
  <si>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</si>
  <si>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</si>
  <si>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</si>
  <si>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</si>
  <si>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</si>
  <si>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</si>
  <si>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</si>
  <si>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</si>
  <si>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</si>
  <si>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</si>
  <si>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</si>
  <si>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</si>
  <si>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</si>
  <si>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</si>
  <si>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</si>
  <si>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</si>
  <si>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</si>
  <si>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</si>
  <si>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</si>
  <si>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</si>
  <si>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</si>
  <si>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</si>
  <si>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</si>
  <si>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</si>
  <si>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</si>
  <si>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</si>
  <si>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</si>
  <si>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</si>
  <si>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</si>
  <si>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</si>
  <si>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</si>
  <si>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</si>
  <si>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</si>
  <si>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</si>
  <si>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</si>
  <si>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</si>
  <si>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</si>
  <si>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</si>
  <si>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</si>
  <si>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</si>
  <si>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</si>
  <si>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</si>
  <si>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</si>
  <si>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</si>
  <si>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</si>
  <si>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</si>
  <si>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</si>
  <si>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</si>
  <si>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</si>
  <si>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</si>
  <si>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</si>
  <si>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</si>
  <si>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</si>
  <si>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</si>
  <si>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</si>
  <si>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</si>
  <si>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</si>
  <si>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</si>
  <si>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</si>
  <si>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</si>
  <si>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</si>
  <si>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</si>
  <si>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</si>
  <si>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</si>
  <si>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</si>
  <si>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</si>
  <si>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</si>
  <si>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</si>
  <si>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</si>
  <si>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</si>
  <si>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</si>
  <si>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</si>
  <si>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</si>
  <si>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</si>
  <si>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</si>
  <si>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</si>
  <si>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</si>
  <si>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</si>
  <si>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</si>
  <si>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</si>
  <si>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</si>
  <si>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</si>
  <si>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</si>
  <si>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</si>
  <si>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</si>
  <si>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</si>
  <si>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</si>
  <si>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</si>
  <si>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</si>
  <si>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</si>
  <si>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</si>
  <si>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</si>
  <si>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</si>
  <si>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</si>
  <si>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</si>
  <si>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</si>
  <si>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</si>
  <si>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</si>
  <si>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</si>
  <si>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</si>
  <si>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</si>
  <si>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</si>
  <si>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</si>
  <si>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</si>
  <si>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</si>
  <si>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</si>
  <si>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</si>
  <si>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</si>
  <si>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</si>
  <si>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</si>
  <si>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</si>
  <si>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</si>
  <si>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</si>
  <si>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</si>
  <si>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</si>
  <si>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</si>
  <si>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</si>
  <si>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</si>
  <si>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</si>
  <si>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</si>
  <si>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</si>
  <si>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</si>
  <si>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</si>
  <si>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</si>
  <si>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</si>
  <si>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</si>
  <si>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</si>
  <si>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</si>
  <si>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</si>
  <si>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</si>
  <si>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</si>
  <si>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</si>
  <si>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</si>
  <si>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</si>
  <si>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</si>
  <si>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</si>
  <si>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</si>
  <si>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</si>
  <si>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</si>
  <si>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</si>
  <si>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</si>
  <si>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</si>
  <si>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</si>
  <si>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</si>
  <si>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</si>
  <si>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</si>
  <si>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</si>
  <si>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</si>
  <si>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</si>
  <si>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</si>
  <si>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</si>
  <si>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</si>
  <si>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</si>
  <si>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</si>
  <si>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</si>
  <si>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</si>
  <si>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</si>
  <si>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</si>
  <si>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</si>
  <si>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</si>
  <si>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</si>
  <si>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</si>
  <si>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</si>
  <si>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</si>
  <si>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</si>
  <si>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</si>
  <si>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</si>
  <si>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</si>
  <si>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</si>
  <si>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</si>
  <si>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</si>
  <si>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</si>
  <si>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</si>
  <si>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</si>
  <si>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</si>
  <si>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</si>
  <si>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</si>
  <si>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</si>
  <si>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</si>
  <si>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</si>
  <si>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</si>
  <si>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</si>
  <si>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</si>
  <si>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</si>
  <si>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</si>
  <si>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</si>
  <si>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</si>
  <si>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</si>
  <si>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</si>
  <si>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</si>
  <si>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</si>
  <si>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</si>
  <si>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</si>
  <si>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</si>
  <si>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</si>
  <si>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</si>
  <si>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</si>
  <si>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</si>
  <si>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</si>
  <si>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</si>
  <si>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</si>
  <si>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</si>
  <si>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</si>
  <si>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</si>
  <si>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</si>
  <si>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</si>
  <si>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</si>
  <si>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</si>
  <si>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</si>
  <si>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</si>
  <si>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</si>
  <si>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</si>
  <si>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</si>
  <si>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</si>
  <si>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</si>
  <si>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</si>
  <si>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</si>
  <si>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</si>
  <si>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</si>
  <si>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</si>
  <si>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</si>
  <si>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</si>
  <si>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</si>
  <si>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</si>
  <si>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</si>
  <si>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</si>
  <si>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</si>
  <si>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</si>
  <si>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</si>
  <si>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</si>
  <si>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</si>
  <si>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</si>
  <si>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</si>
  <si>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</si>
  <si>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</si>
  <si>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</si>
  <si>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</si>
  <si>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</si>
  <si>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</si>
  <si>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</si>
  <si>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</si>
  <si>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</si>
  <si>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</si>
  <si>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</si>
  <si>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</si>
  <si>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</si>
  <si>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</si>
  <si>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</si>
  <si>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</si>
  <si>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</si>
  <si>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</si>
  <si>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</si>
  <si>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</si>
  <si>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</si>
  <si>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</si>
  <si>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</si>
  <si>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</si>
  <si>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</si>
  <si>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</si>
  <si>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</si>
  <si>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</si>
  <si>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</si>
  <si>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</si>
  <si>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</si>
  <si>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</si>
  <si>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</si>
  <si>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</si>
  <si>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</si>
  <si>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</si>
  <si>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</si>
  <si>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</si>
  <si>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</si>
  <si>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</si>
  <si>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</si>
  <si>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</si>
  <si>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</si>
  <si>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</si>
  <si>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</si>
  <si>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</si>
  <si>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</si>
  <si>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</si>
  <si>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</si>
  <si>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</si>
  <si>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</si>
  <si>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</si>
  <si>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</si>
  <si>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</si>
  <si>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</si>
  <si>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</si>
  <si>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</si>
  <si>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</si>
  <si>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</si>
  <si>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</si>
  <si>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</si>
  <si>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</si>
  <si>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</si>
  <si>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</si>
  <si>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</si>
  <si>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</si>
  <si>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</si>
  <si>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</si>
  <si>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</si>
  <si>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</si>
  <si>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</si>
  <si>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</si>
  <si>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</si>
  <si>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</si>
  <si>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</si>
  <si>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</si>
  <si>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</si>
  <si>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</si>
  <si>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</si>
  <si>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</si>
  <si>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</si>
  <si>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</si>
  <si>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</si>
  <si>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</si>
  <si>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</si>
  <si>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</si>
  <si>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</si>
  <si>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</si>
  <si>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</si>
  <si>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</si>
  <si>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</si>
  <si>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</si>
  <si>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</si>
  <si>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</si>
  <si>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</si>
  <si>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</si>
  <si>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</si>
  <si>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</si>
  <si>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</si>
  <si>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</si>
  <si>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</si>
  <si>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</si>
  <si>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</si>
  <si>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</si>
  <si>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</si>
  <si>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</si>
  <si>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</si>
  <si>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</si>
  <si>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</si>
  <si>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</si>
  <si>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</si>
  <si>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</si>
  <si>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</si>
  <si>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</si>
  <si>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</si>
  <si>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</si>
  <si>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</si>
  <si>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</si>
  <si>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</si>
  <si>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</si>
  <si>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</si>
  <si>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</si>
  <si>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</si>
  <si>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</si>
  <si>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</si>
  <si>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</si>
  <si>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</si>
  <si>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</si>
  <si>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</si>
  <si>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</si>
  <si>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</si>
  <si>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</si>
  <si>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</si>
  <si>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</si>
  <si>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</si>
  <si>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</si>
  <si>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</si>
  <si>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</si>
  <si>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</si>
  <si>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</si>
  <si>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</si>
  <si>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</si>
  <si>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</si>
  <si>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</si>
  <si>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</si>
  <si>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</si>
  <si>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</si>
  <si>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</si>
  <si>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</si>
  <si>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</si>
  <si>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</si>
  <si>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</si>
  <si>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</si>
  <si>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</si>
  <si>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</si>
  <si>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</si>
  <si>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</si>
  <si>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</si>
  <si>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</si>
  <si>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</si>
  <si>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</si>
  <si>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</si>
  <si>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</si>
  <si>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</si>
  <si>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</si>
  <si>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</si>
  <si>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</si>
  <si>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</si>
  <si>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</si>
  <si>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</si>
  <si>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</si>
  <si>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</si>
  <si>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</si>
  <si>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</si>
  <si>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</si>
  <si>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</si>
  <si>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</si>
  <si>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</si>
  <si>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</si>
  <si>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</si>
  <si>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</si>
  <si>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</si>
  <si>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</si>
  <si>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</si>
  <si>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</si>
  <si>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</si>
  <si>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</si>
  <si>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</si>
  <si>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</si>
  <si>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</si>
  <si>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</si>
  <si>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</si>
  <si>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</si>
  <si>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</si>
  <si>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</si>
  <si>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</si>
  <si>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</si>
  <si>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</si>
  <si>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</si>
  <si>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</si>
  <si>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</si>
  <si>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</si>
  <si>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</si>
  <si>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</si>
  <si>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</si>
  <si>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</si>
  <si>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</si>
  <si>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</si>
  <si>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</si>
  <si>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</si>
  <si>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</si>
  <si>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</si>
  <si>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</si>
  <si>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</si>
  <si>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</si>
  <si>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</si>
  <si>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</si>
  <si>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</si>
  <si>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</si>
  <si>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</si>
  <si>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</si>
  <si>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</si>
  <si>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</si>
  <si>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</si>
  <si>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</si>
  <si>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</si>
  <si>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</si>
  <si>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</si>
  <si>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</si>
  <si>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</si>
  <si>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</si>
  <si>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</si>
  <si>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</si>
  <si>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</si>
  <si>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</si>
  <si>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</si>
  <si>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</si>
  <si>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</si>
  <si>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</si>
  <si>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</si>
  <si>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</si>
  <si>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</si>
  <si>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</si>
  <si>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</si>
  <si>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</si>
  <si>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</si>
  <si>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</si>
  <si>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</si>
  <si>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</si>
  <si>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</si>
  <si>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</si>
  <si>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</si>
  <si>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</si>
  <si>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</si>
  <si>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</si>
  <si>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</si>
  <si>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</si>
  <si>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</si>
  <si>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</si>
  <si>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</si>
  <si>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</si>
  <si>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</si>
  <si>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</si>
  <si>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</si>
  <si>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</si>
  <si>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</si>
  <si>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</si>
  <si>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</si>
  <si>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</si>
  <si>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</si>
  <si>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</si>
  <si>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</si>
  <si>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</si>
  <si>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</si>
  <si>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</si>
  <si>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</si>
  <si>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</si>
  <si>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</si>
  <si>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</si>
  <si>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</si>
  <si>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</si>
  <si>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</si>
  <si>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</si>
  <si>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</si>
  <si>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</si>
  <si>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</si>
  <si>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</si>
  <si>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</si>
  <si>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</si>
  <si>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</si>
  <si>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</si>
  <si>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</si>
  <si>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</si>
  <si>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</si>
  <si>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</si>
  <si>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</si>
  <si>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</si>
  <si>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</si>
  <si>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</si>
  <si>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</si>
  <si>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</si>
  <si>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</si>
  <si>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</si>
  <si>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</si>
  <si>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</si>
  <si>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</si>
  <si>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</si>
  <si>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</si>
  <si>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</si>
  <si>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</si>
  <si>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</si>
  <si>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</si>
  <si>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</si>
  <si>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</si>
  <si>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</si>
  <si>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</si>
  <si>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</si>
  <si>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</si>
  <si>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</si>
  <si>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</si>
  <si>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</si>
  <si>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</si>
  <si>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</si>
  <si>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</si>
  <si>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</si>
  <si>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</si>
  <si>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</si>
  <si>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</si>
  <si>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</si>
  <si>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</si>
  <si>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</si>
  <si>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</si>
  <si>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</si>
  <si>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</si>
  <si>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</si>
  <si>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</si>
  <si>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</si>
  <si>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</si>
  <si>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</si>
  <si>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</si>
  <si>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</si>
  <si>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</si>
  <si>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</si>
  <si>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</si>
  <si>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</si>
  <si>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</si>
  <si>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</si>
  <si>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</si>
  <si>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</si>
  <si>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</si>
  <si>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</si>
  <si>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</si>
  <si>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</si>
  <si>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</si>
  <si>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</si>
  <si>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</si>
  <si>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</si>
  <si>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</si>
  <si>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</si>
  <si>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</si>
  <si>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</si>
  <si>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</si>
  <si>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</si>
  <si>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</si>
  <si>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</si>
  <si>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</si>
  <si>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</si>
  <si>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</si>
  <si>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</si>
  <si>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</si>
  <si>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</si>
  <si>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</si>
  <si>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</si>
  <si>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</si>
  <si>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</si>
  <si>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</si>
  <si>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</si>
  <si>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</si>
  <si>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</si>
  <si>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</si>
  <si>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</si>
  <si>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</si>
  <si>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</si>
  <si>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</si>
  <si>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</si>
  <si>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</si>
  <si>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</si>
  <si>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</si>
  <si>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</si>
  <si>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</si>
  <si>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</si>
  <si>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</si>
  <si>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</si>
  <si>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</si>
  <si>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</si>
  <si>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</si>
  <si>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</si>
  <si>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</si>
  <si>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</si>
  <si>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</si>
  <si>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</si>
  <si>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</si>
  <si>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</si>
  <si>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</si>
  <si>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</si>
  <si>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</si>
  <si>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</si>
  <si>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</si>
  <si>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</si>
  <si>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</si>
  <si>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</si>
  <si>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</si>
  <si>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</si>
  <si>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</si>
  <si>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</si>
  <si>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</si>
  <si>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</si>
  <si>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</si>
  <si>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</si>
  <si>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</si>
  <si>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</si>
  <si>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</si>
  <si>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</si>
  <si>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</si>
  <si>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</si>
  <si>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</si>
  <si>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</si>
  <si>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</si>
  <si>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</si>
  <si>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</si>
  <si>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</si>
  <si>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</si>
  <si>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</si>
  <si>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</si>
  <si>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</si>
  <si>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</si>
  <si>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</si>
  <si>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</si>
  <si>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</si>
  <si>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</si>
  <si>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</si>
  <si>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</si>
  <si>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</si>
  <si>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</si>
  <si>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</si>
  <si>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</si>
  <si>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</si>
  <si>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</si>
  <si>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</si>
  <si>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</si>
  <si>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</si>
  <si>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</si>
  <si>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</si>
  <si>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</si>
  <si>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</si>
  <si>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</si>
  <si>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</si>
  <si>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</si>
  <si>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</si>
  <si>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</si>
  <si>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</si>
  <si>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</si>
  <si>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</si>
  <si>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</si>
  <si>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</si>
  <si>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</si>
  <si>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</si>
  <si>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</si>
  <si>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</si>
  <si>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</si>
  <si>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</si>
  <si>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</si>
  <si>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</si>
  <si>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</si>
  <si>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</si>
  <si>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</si>
  <si>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</si>
  <si>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</si>
  <si>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</si>
  <si>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</si>
  <si>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</si>
  <si>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</si>
  <si>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</si>
  <si>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</si>
  <si>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</si>
  <si>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</si>
  <si>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</si>
  <si>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</si>
  <si>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</si>
  <si>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</si>
  <si>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</si>
  <si>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</si>
  <si>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</si>
  <si>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</si>
  <si>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</si>
  <si>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</si>
  <si>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</si>
  <si>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</si>
  <si>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</si>
  <si>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</si>
  <si>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</si>
  <si>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</si>
  <si>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</si>
  <si>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</si>
  <si>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</si>
  <si>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</si>
  <si>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</si>
  <si>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</si>
  <si>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</si>
  <si>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</si>
  <si>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</si>
  <si>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</si>
  <si>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</si>
  <si>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</si>
  <si>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</si>
  <si>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</si>
  <si>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</si>
  <si>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</si>
  <si>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</si>
  <si>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</si>
  <si>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</si>
  <si>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</si>
  <si>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</si>
  <si>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</si>
  <si>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</si>
  <si>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</si>
  <si>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</si>
  <si>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</si>
  <si>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</si>
  <si>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</si>
  <si>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</si>
  <si>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</si>
  <si>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</si>
  <si>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</si>
  <si>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</si>
  <si>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</si>
  <si>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</si>
  <si>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</si>
  <si>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</si>
  <si>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</si>
  <si>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</si>
  <si>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</si>
  <si>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</si>
  <si>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</si>
  <si>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</si>
  <si>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</si>
  <si>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</si>
  <si>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</si>
  <si>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</si>
  <si>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</si>
  <si>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</si>
  <si>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</si>
  <si>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</si>
  <si>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</si>
  <si>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</si>
  <si>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</si>
  <si>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</si>
  <si>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</si>
  <si>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</si>
  <si>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</si>
  <si>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</si>
  <si>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</si>
  <si>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</si>
  <si>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</si>
  <si>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</si>
  <si>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</si>
  <si>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</si>
  <si>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</si>
  <si>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</si>
  <si>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</si>
  <si>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</si>
  <si>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</si>
  <si>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</si>
  <si>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</si>
  <si>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</si>
  <si>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</si>
  <si>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</si>
  <si>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</si>
  <si>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</si>
  <si>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</si>
  <si>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</si>
  <si>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</si>
  <si>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</si>
  <si>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</si>
  <si>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</si>
  <si>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</si>
  <si>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</si>
  <si>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</si>
  <si>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</si>
  <si>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</si>
  <si>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</si>
  <si>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</si>
  <si>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</si>
  <si>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</si>
  <si>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</si>
  <si>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</si>
  <si>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</si>
  <si>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</si>
  <si>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</si>
  <si>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</si>
  <si>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</si>
  <si>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</si>
  <si>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</si>
  <si>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</si>
  <si>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</si>
  <si>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</si>
  <si>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</si>
  <si>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</si>
  <si>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</si>
  <si>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</si>
  <si>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</si>
  <si>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</si>
  <si>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</si>
  <si>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</si>
  <si>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</si>
  <si>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</si>
  <si>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</si>
  <si>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</si>
  <si>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</si>
  <si>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</si>
  <si>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</si>
  <si>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</si>
  <si>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</si>
  <si>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</si>
  <si>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</si>
  <si>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</si>
  <si>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</si>
  <si>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</si>
  <si>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</si>
  <si>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</si>
  <si>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</si>
  <si>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</si>
  <si>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</si>
  <si>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</si>
  <si>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</si>
  <si>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</si>
  <si>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</si>
  <si>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</si>
  <si>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</si>
  <si>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</si>
  <si>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</si>
  <si>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</si>
  <si>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</si>
  <si>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</si>
  <si>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</si>
  <si>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</si>
  <si>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</si>
  <si>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</si>
  <si>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</si>
  <si>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</si>
  <si>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</si>
  <si>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</si>
  <si>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</si>
  <si>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</si>
  <si>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</si>
  <si>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</si>
  <si>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</si>
  <si>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</si>
  <si>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</si>
  <si>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</si>
  <si>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</si>
  <si>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</si>
  <si>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</si>
  <si>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</si>
  <si>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</si>
  <si>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</si>
  <si>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</si>
  <si>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</si>
  <si>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</si>
  <si>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</si>
  <si>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</si>
  <si>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</si>
  <si>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</si>
  <si>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</si>
  <si>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</si>
  <si>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</si>
  <si>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</si>
  <si>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</si>
  <si>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</si>
  <si>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</si>
  <si>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</si>
  <si>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</si>
  <si>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</si>
  <si>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</si>
  <si>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</si>
  <si>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</si>
  <si>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</si>
  <si>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</si>
  <si>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</si>
  <si>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</si>
  <si>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</si>
  <si>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</si>
  <si>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</si>
  <si>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</si>
  <si>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</si>
  <si>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</si>
  <si>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</si>
  <si>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</si>
  <si>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</si>
  <si>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</si>
  <si>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</si>
  <si>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</si>
  <si>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</si>
  <si>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</si>
  <si>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</si>
  <si>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</si>
  <si>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</si>
  <si>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</si>
  <si>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</si>
  <si>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</si>
  <si>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</si>
  <si>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</si>
  <si>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</si>
  <si>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</si>
  <si>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</si>
  <si>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</si>
  <si>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</si>
  <si>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</si>
  <si>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</si>
  <si>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</si>
  <si>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</si>
  <si>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</si>
  <si>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</si>
  <si>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</si>
  <si>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</si>
  <si>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</si>
  <si>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</si>
  <si>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</si>
  <si>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</si>
  <si>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</si>
  <si>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</si>
  <si>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</si>
  <si>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</si>
  <si>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</si>
  <si>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</si>
  <si>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</si>
  <si>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</si>
  <si>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</si>
  <si>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</si>
  <si>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</si>
  <si>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</si>
  <si>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</si>
  <si>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</si>
  <si>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</si>
  <si>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</si>
  <si>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</si>
  <si>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</si>
  <si>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</si>
  <si>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</si>
  <si>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</si>
  <si>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</si>
  <si>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</si>
  <si>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</si>
  <si>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</si>
  <si>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</si>
  <si>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</si>
  <si>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</si>
  <si>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</si>
  <si>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</si>
  <si>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</si>
  <si>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</si>
  <si>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</si>
  <si>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</si>
  <si>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</si>
  <si>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</si>
  <si>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</si>
  <si>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</si>
  <si>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</si>
  <si>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</si>
  <si>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</si>
  <si>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</si>
  <si>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</si>
  <si>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</si>
  <si>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</si>
  <si>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</si>
  <si>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</si>
  <si>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</si>
  <si>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</si>
  <si>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</si>
  <si>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</si>
  <si>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</si>
  <si>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</si>
  <si>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</si>
  <si>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</si>
  <si>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</si>
  <si>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</si>
  <si>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</si>
  <si>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</si>
  <si>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</si>
  <si>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</si>
  <si>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</si>
  <si>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</si>
  <si>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</si>
  <si>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</si>
  <si>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</si>
  <si>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</si>
  <si>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</si>
  <si>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</si>
  <si>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</si>
  <si>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</si>
  <si>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</si>
  <si>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</si>
  <si>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</si>
  <si>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</si>
  <si>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</si>
  <si>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</si>
  <si>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</si>
  <si>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</si>
  <si>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</si>
  <si>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</si>
  <si>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</si>
  <si>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</si>
  <si>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</si>
  <si>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</si>
  <si>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</si>
  <si>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</si>
  <si>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</si>
  <si>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</si>
  <si>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</si>
  <si>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</si>
  <si>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</si>
  <si>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</si>
  <si>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</si>
  <si>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</si>
  <si>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</si>
  <si>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</si>
  <si>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</si>
  <si>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</si>
  <si>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</si>
  <si>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</si>
  <si>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</si>
  <si>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</si>
  <si>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</si>
  <si>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</si>
  <si>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</si>
  <si>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</si>
  <si>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</si>
  <si>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</si>
  <si>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</si>
  <si>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</si>
  <si>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</si>
  <si>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</si>
  <si>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</si>
  <si>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</si>
  <si>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</si>
  <si>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</si>
  <si>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</si>
  <si>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</si>
  <si>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</si>
  <si>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</si>
  <si>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</si>
  <si>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</si>
  <si>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</si>
  <si>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</si>
  <si>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</si>
  <si>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</si>
  <si>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</si>
  <si>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</si>
  <si>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</si>
  <si>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</si>
  <si>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</si>
  <si>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</si>
  <si>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</si>
  <si>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</si>
  <si>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</si>
  <si>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</si>
  <si>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</si>
  <si>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</si>
  <si>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</si>
  <si>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</si>
  <si>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</si>
  <si>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</si>
  <si>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</si>
  <si>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</si>
  <si>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</si>
  <si>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</si>
  <si>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</si>
  <si>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</si>
  <si>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</si>
  <si>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</si>
  <si>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</si>
  <si>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</si>
  <si>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</si>
  <si>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</si>
  <si>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</si>
  <si>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</si>
  <si>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</si>
  <si>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</si>
  <si>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</si>
  <si>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</si>
  <si>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</si>
  <si>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</si>
  <si>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</si>
  <si>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</si>
  <si>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</si>
  <si>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</si>
  <si>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</si>
  <si>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</si>
  <si>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</si>
  <si>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</si>
  <si>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</si>
  <si>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</si>
  <si>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</si>
  <si>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</si>
  <si>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</si>
  <si>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</si>
  <si>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</si>
  <si>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</si>
  <si>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</si>
  <si>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</si>
  <si>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</si>
  <si>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</si>
  <si>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</si>
  <si>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</si>
  <si>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</si>
  <si>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</si>
  <si>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</si>
  <si>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</si>
  <si>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</si>
  <si>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</si>
  <si>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</si>
  <si>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</si>
  <si>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</si>
  <si>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</si>
  <si>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</si>
  <si>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</si>
  <si>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</si>
  <si>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</si>
  <si>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</si>
  <si>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</si>
  <si>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</si>
  <si>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</si>
  <si>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</si>
  <si>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</si>
  <si>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</si>
  <si>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</si>
  <si>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</si>
  <si>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</si>
  <si>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</si>
  <si>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</si>
  <si>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</si>
  <si>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</si>
  <si>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</si>
  <si>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</si>
  <si>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</si>
  <si>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</si>
  <si>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</si>
  <si>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</si>
  <si>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</si>
  <si>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</si>
  <si>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</si>
  <si>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</si>
  <si>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</si>
  <si>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</si>
  <si>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</si>
  <si>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</si>
  <si>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</si>
  <si>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</si>
  <si>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</si>
  <si>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</si>
  <si>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</si>
  <si>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</si>
  <si>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</si>
  <si>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</si>
  <si>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</si>
  <si>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</si>
  <si>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</si>
  <si>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</si>
  <si>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</si>
  <si>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</si>
  <si>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</si>
  <si>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</si>
  <si>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</si>
  <si>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</si>
  <si>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</si>
  <si>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</si>
  <si>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</si>
  <si>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</si>
  <si>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</si>
  <si>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</si>
  <si>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</si>
  <si>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</si>
  <si>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</si>
  <si>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</si>
  <si>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</si>
  <si>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</si>
  <si>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</si>
  <si>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</si>
  <si>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</si>
  <si>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</si>
  <si>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</si>
  <si>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</si>
  <si>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</si>
  <si>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</si>
  <si>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</si>
  <si>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</si>
  <si>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</si>
  <si>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</si>
  <si>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</si>
  <si>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</si>
  <si>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</si>
  <si>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</si>
  <si>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</si>
  <si>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</si>
  <si>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</si>
  <si>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</si>
  <si>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</si>
  <si>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</si>
  <si>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</si>
  <si>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</si>
  <si>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</si>
  <si>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</si>
  <si>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</si>
  <si>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</si>
  <si>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</si>
  <si>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</si>
  <si>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</si>
  <si>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</si>
  <si>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</si>
  <si>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</si>
  <si>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</si>
  <si>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</si>
  <si>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</si>
  <si>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</si>
  <si>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</si>
  <si>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</si>
  <si>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</si>
  <si>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</si>
  <si>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</si>
  <si>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</si>
  <si>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</si>
  <si>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</si>
  <si>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</si>
  <si>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</si>
  <si>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</si>
  <si>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</si>
  <si>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</si>
  <si>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</si>
  <si>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</si>
  <si>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</si>
  <si>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</si>
  <si>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</si>
  <si>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</si>
  <si>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</si>
  <si>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</si>
  <si>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</si>
  <si>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</si>
  <si>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</si>
  <si>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</si>
  <si>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</si>
  <si>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</si>
  <si>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</si>
  <si>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</si>
  <si>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</si>
  <si>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</si>
  <si>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</si>
  <si>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</si>
  <si>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</si>
  <si>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</si>
  <si>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</si>
  <si>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</si>
  <si>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</si>
  <si>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</si>
  <si>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</si>
  <si>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</si>
  <si>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</si>
  <si>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</si>
  <si>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</si>
  <si>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</si>
  <si>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</si>
  <si>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</si>
  <si>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</si>
  <si>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</si>
  <si>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</si>
  <si>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</si>
  <si>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</si>
  <si>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</si>
  <si>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</si>
  <si>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</si>
  <si>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</si>
  <si>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</si>
  <si>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</si>
  <si>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</si>
  <si>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</si>
  <si>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</si>
  <si>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</si>
  <si>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</si>
  <si>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</si>
  <si>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</si>
  <si>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</si>
  <si>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</si>
  <si>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</si>
  <si>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</si>
  <si>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</si>
  <si>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</si>
  <si>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</si>
  <si>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</si>
  <si>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</si>
  <si>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</si>
  <si>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</si>
  <si>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</si>
  <si>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</si>
  <si>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</si>
  <si>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</si>
  <si>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</si>
  <si>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</si>
  <si>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</si>
  <si>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</si>
  <si>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</si>
  <si>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</si>
  <si>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</si>
  <si>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</si>
  <si>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</si>
  <si>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</si>
  <si>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</si>
  <si>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</si>
  <si>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</si>
  <si>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</si>
  <si>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</si>
  <si>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</si>
  <si>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</si>
  <si>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</si>
  <si>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</si>
  <si>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</si>
  <si>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</si>
  <si>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</si>
  <si>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</si>
  <si>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</si>
  <si>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</si>
  <si>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</si>
  <si>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</si>
  <si>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</si>
  <si>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</si>
  <si>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</si>
  <si>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</si>
  <si>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</si>
  <si>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</si>
  <si>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</si>
  <si>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</si>
  <si>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</si>
  <si>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</si>
  <si>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</si>
  <si>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</si>
  <si>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</si>
  <si>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</si>
  <si>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</si>
  <si>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</si>
  <si>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</si>
  <si>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</si>
  <si>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</si>
  <si>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</si>
  <si>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</si>
  <si>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</si>
  <si>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</si>
  <si>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</si>
  <si>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</si>
  <si>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</si>
  <si>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</si>
  <si>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</si>
  <si>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</si>
  <si>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</si>
  <si>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</si>
  <si>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</si>
  <si>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</si>
  <si>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</si>
  <si>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</si>
  <si>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</si>
  <si>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</si>
  <si>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</si>
  <si>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</si>
  <si>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</si>
  <si>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</si>
  <si>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</si>
  <si>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</si>
  <si>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</si>
  <si>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</si>
  <si>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</si>
  <si>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</si>
  <si>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</si>
  <si>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</si>
  <si>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</si>
  <si>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</si>
  <si>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</si>
  <si>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</si>
  <si>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</si>
  <si>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</si>
  <si>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</si>
  <si>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</si>
  <si>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</si>
  <si>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</si>
  <si>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</si>
  <si>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</si>
  <si>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</si>
  <si>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</si>
  <si>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</si>
  <si>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</si>
  <si>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</si>
  <si>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</si>
  <si>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</si>
  <si>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</si>
  <si>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</si>
  <si>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</si>
  <si>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</si>
  <si>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</si>
  <si>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</si>
  <si>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</si>
  <si>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</si>
  <si>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</si>
  <si>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</si>
  <si>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</si>
  <si>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</si>
  <si>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</si>
  <si>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</si>
  <si>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</si>
  <si>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</si>
  <si>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</si>
  <si>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</si>
  <si>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</si>
  <si>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</si>
  <si>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</si>
  <si>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</si>
  <si>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</si>
  <si>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</si>
  <si>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</si>
  <si>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</si>
  <si>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</si>
  <si>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</si>
  <si>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</si>
  <si>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</si>
  <si>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</si>
  <si>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</si>
  <si>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</si>
  <si>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</si>
  <si>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</si>
  <si>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</si>
  <si>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</si>
  <si>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</si>
  <si>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</si>
  <si>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</si>
  <si>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</si>
  <si>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</si>
  <si>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</si>
  <si>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</si>
  <si>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</si>
  <si>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</si>
  <si>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</si>
  <si>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</si>
  <si>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</si>
  <si>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</si>
  <si>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</si>
  <si>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</si>
  <si>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</si>
  <si>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</si>
  <si>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</si>
  <si>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</si>
  <si>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</si>
  <si>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</si>
  <si>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</si>
  <si>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</si>
  <si>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</si>
  <si>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</si>
  <si>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</si>
  <si>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</si>
  <si>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</si>
  <si>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</si>
  <si>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</si>
  <si>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</si>
  <si>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</si>
  <si>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</si>
  <si>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</si>
  <si>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</si>
  <si>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</si>
  <si>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</si>
  <si>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</si>
  <si>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</si>
  <si>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</si>
  <si>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</si>
  <si>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</si>
  <si>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</si>
  <si>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</si>
  <si>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</si>
  <si>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</si>
  <si>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</si>
  <si>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</si>
  <si>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</si>
  <si>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</si>
  <si>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</si>
  <si>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</si>
  <si>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</si>
  <si>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</si>
  <si>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</si>
  <si>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</si>
  <si>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</si>
  <si>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</si>
  <si>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</si>
  <si>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</si>
  <si>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</si>
  <si>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</si>
  <si>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</si>
  <si>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</si>
  <si>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</si>
  <si>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</si>
  <si>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</si>
  <si>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</si>
  <si>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</si>
  <si>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</si>
  <si>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</si>
  <si>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</si>
  <si>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</si>
  <si>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</si>
  <si>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</si>
  <si>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</si>
  <si>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</si>
  <si>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</si>
  <si>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</si>
  <si>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</si>
  <si>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</si>
  <si>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</si>
  <si>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</si>
  <si>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</si>
  <si>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</si>
  <si>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</si>
  <si>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</si>
  <si>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</si>
  <si>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</si>
  <si>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</si>
  <si>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</si>
  <si>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</si>
  <si>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</si>
  <si>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</si>
  <si>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</si>
  <si>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</si>
  <si>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</si>
  <si>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</si>
  <si>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</si>
  <si>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</si>
  <si>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</si>
  <si>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</si>
  <si>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</si>
  <si>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</si>
  <si>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</si>
  <si>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</si>
  <si>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</si>
  <si>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</si>
  <si>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</si>
  <si>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</si>
  <si>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</si>
  <si>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</si>
  <si>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</si>
  <si>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</si>
  <si>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</si>
  <si>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</si>
  <si>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</si>
  <si>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</si>
  <si>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</si>
  <si>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</si>
  <si>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</si>
  <si>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</si>
  <si>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</si>
  <si>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</si>
  <si>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</si>
  <si>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</si>
  <si>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</si>
  <si>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</si>
  <si>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</si>
  <si>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</si>
  <si>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</si>
  <si>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</si>
  <si>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</si>
  <si>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</si>
  <si>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</si>
  <si>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</si>
  <si>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</si>
  <si>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</si>
  <si>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</si>
  <si>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</si>
  <si>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</si>
  <si>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</si>
  <si>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</si>
  <si>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</si>
  <si>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</si>
  <si>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</si>
  <si>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</si>
  <si>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</si>
  <si>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</si>
  <si>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</si>
  <si>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</si>
  <si>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</si>
  <si>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</si>
  <si>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</si>
  <si>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</si>
  <si>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</si>
  <si>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</si>
  <si>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</si>
  <si>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</si>
  <si>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</si>
  <si>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</si>
  <si>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</si>
  <si>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</si>
  <si>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</si>
  <si>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</si>
  <si>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</si>
  <si>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</si>
  <si>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</si>
  <si>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</si>
  <si>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</si>
  <si>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</si>
  <si>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</si>
  <si>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</si>
  <si>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</si>
  <si>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</si>
  <si>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</si>
  <si>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</si>
  <si>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</si>
  <si>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</si>
  <si>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</si>
  <si>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</si>
  <si>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</si>
  <si>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</si>
  <si>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</si>
  <si>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</si>
  <si>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</si>
  <si>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</si>
  <si>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</si>
  <si>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</si>
  <si>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</si>
  <si>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</si>
  <si>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</si>
  <si>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</si>
  <si>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</si>
  <si>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</si>
  <si>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</si>
  <si>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</si>
  <si>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</si>
  <si>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</si>
  <si>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</si>
  <si>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</si>
  <si>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</si>
  <si>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</si>
  <si>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</si>
  <si>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</si>
  <si>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</si>
  <si>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</si>
  <si>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</si>
  <si>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</si>
  <si>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</si>
  <si>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</si>
  <si>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</si>
  <si>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</si>
  <si>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</si>
  <si>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</si>
  <si>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</si>
  <si>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</si>
  <si>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</si>
  <si>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</si>
  <si>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</si>
  <si>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</si>
  <si>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</si>
  <si>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</si>
  <si>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</si>
  <si>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</si>
  <si>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</si>
  <si>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</si>
  <si>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</si>
  <si>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</si>
  <si>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</si>
  <si>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</si>
  <si>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</si>
  <si>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</si>
  <si>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</si>
  <si>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</si>
  <si>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</si>
  <si>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</si>
  <si>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</si>
  <si>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</si>
  <si>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</si>
  <si>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</si>
  <si>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</si>
  <si>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</si>
  <si>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</si>
  <si>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</si>
  <si>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</si>
  <si>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</si>
  <si>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</si>
  <si>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</si>
  <si>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</si>
  <si>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</si>
  <si>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</si>
  <si>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</si>
  <si>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</si>
  <si>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</si>
  <si>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</si>
  <si>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</si>
  <si>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</si>
  <si>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</si>
  <si>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</si>
  <si>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</si>
  <si>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</si>
  <si>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</si>
  <si>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</si>
  <si>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</si>
  <si>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</si>
  <si>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</si>
  <si>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</si>
  <si>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</si>
  <si>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</si>
  <si>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</si>
  <si>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</si>
  <si>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</si>
  <si>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</si>
  <si>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</si>
  <si>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</si>
  <si>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</si>
  <si>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</si>
  <si>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</si>
  <si>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</si>
  <si>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</si>
  <si>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</si>
  <si>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</si>
  <si>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</si>
  <si>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</si>
  <si>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</si>
  <si>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</si>
  <si>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</si>
  <si>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</si>
  <si>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</si>
  <si>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</si>
  <si>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</si>
  <si>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</si>
  <si>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</si>
  <si>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</si>
  <si>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</si>
  <si>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</si>
  <si>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</si>
  <si>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</si>
  <si>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</si>
  <si>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</si>
  <si>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</si>
  <si>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</si>
  <si>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</si>
  <si>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</si>
  <si>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</si>
  <si>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</si>
  <si>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</si>
  <si>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</si>
  <si>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</si>
  <si>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</si>
  <si>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</si>
  <si>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</si>
  <si>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</si>
  <si>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</si>
  <si>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</si>
  <si>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</si>
  <si>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</si>
  <si>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</si>
  <si>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</si>
  <si>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</si>
  <si>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</si>
  <si>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</si>
  <si>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</si>
  <si>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</si>
  <si>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</si>
  <si>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</si>
  <si>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</si>
  <si>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</si>
  <si>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</si>
  <si>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</si>
  <si>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</si>
  <si>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</si>
  <si>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</si>
  <si>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</si>
  <si>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</si>
  <si>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</si>
  <si>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</si>
  <si>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</si>
  <si>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</si>
  <si>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</si>
  <si>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</si>
  <si>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</si>
  <si>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</si>
  <si>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</si>
  <si>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</si>
  <si>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</si>
  <si>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</si>
  <si>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</si>
  <si>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</si>
  <si>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</si>
  <si>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</si>
  <si>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</si>
  <si>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</si>
  <si>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</si>
  <si>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</si>
  <si>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</si>
  <si>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</si>
  <si>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</si>
  <si>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</si>
  <si>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</si>
  <si>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</si>
  <si>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</si>
  <si>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</si>
  <si>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</si>
  <si>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</si>
  <si>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</si>
  <si>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</si>
  <si>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</si>
  <si>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</si>
  <si>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</si>
  <si>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</si>
  <si>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</si>
  <si>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</si>
  <si>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</si>
  <si>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</si>
  <si>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</si>
  <si>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</si>
  <si>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</si>
  <si>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</si>
  <si>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</si>
  <si>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</si>
  <si>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</si>
  <si>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</si>
  <si>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</si>
  <si>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</si>
  <si>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</si>
  <si>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</si>
  <si>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</si>
  <si>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</si>
  <si>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</si>
  <si>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</si>
  <si>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</si>
  <si>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</si>
  <si>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</si>
  <si>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</si>
  <si>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</si>
  <si>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</si>
  <si>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</si>
  <si>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</si>
  <si>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</si>
  <si>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</si>
  <si>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</si>
  <si>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</si>
  <si>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</si>
  <si>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</si>
  <si>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</si>
  <si>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</si>
  <si>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</si>
  <si>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</si>
  <si>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</si>
  <si>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</si>
  <si>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</si>
  <si>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</si>
  <si>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</si>
  <si>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</si>
  <si>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</si>
  <si>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</si>
  <si>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</si>
  <si>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</si>
  <si>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</si>
  <si>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</si>
  <si>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</si>
  <si>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</si>
  <si>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</si>
  <si>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</si>
  <si>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</si>
  <si>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</si>
  <si>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</si>
  <si>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</si>
  <si>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</si>
  <si>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</si>
  <si>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</si>
  <si>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</si>
  <si>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</si>
  <si>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</si>
  <si>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</si>
  <si>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</si>
  <si>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</si>
  <si>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</si>
  <si>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</si>
  <si>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</si>
  <si>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</si>
  <si>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</si>
  <si>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</si>
  <si>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</si>
  <si>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</si>
  <si>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</si>
  <si>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</si>
  <si>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</si>
  <si>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</si>
  <si>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</si>
  <si>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</si>
  <si>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</si>
  <si>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</si>
  <si>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</si>
  <si>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</si>
  <si>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</si>
  <si>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</si>
  <si>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</si>
  <si>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</si>
  <si>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</si>
  <si>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</si>
  <si>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</si>
  <si>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</si>
  <si>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</si>
  <si>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</si>
  <si>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</si>
  <si>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</si>
  <si>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</si>
  <si>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</si>
  <si>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</si>
  <si>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</si>
  <si>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</si>
  <si>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</si>
  <si>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</si>
  <si>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</si>
  <si>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</si>
  <si>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</si>
  <si>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</si>
  <si>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</si>
  <si>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</si>
  <si>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</si>
  <si>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</si>
  <si>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</si>
  <si>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</si>
  <si>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</si>
  <si>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</si>
  <si>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</si>
  <si>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</si>
  <si>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</si>
  <si>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</si>
  <si>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</si>
  <si>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</si>
  <si>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</si>
  <si>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</si>
  <si>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</si>
  <si>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</si>
  <si>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</si>
  <si>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</si>
  <si>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</si>
  <si>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</si>
  <si>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</si>
  <si>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</si>
  <si>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</si>
  <si>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</si>
  <si>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</si>
  <si>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</si>
  <si>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</si>
  <si>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</si>
  <si>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</si>
  <si>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</si>
  <si>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</si>
  <si>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</si>
  <si>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</si>
  <si>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</si>
  <si>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</si>
  <si>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</si>
  <si>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</si>
  <si>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</si>
  <si>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</si>
  <si>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</si>
  <si>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</si>
  <si>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</si>
  <si>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</si>
  <si>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</si>
  <si>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</si>
  <si>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</si>
  <si>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</si>
  <si>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</si>
  <si>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</si>
  <si>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</si>
  <si>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</si>
  <si>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</si>
  <si>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</si>
  <si>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</si>
  <si>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</si>
  <si>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</si>
  <si>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</si>
  <si>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</si>
  <si>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</si>
  <si>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</si>
  <si>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</si>
  <si>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</si>
  <si>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</si>
  <si>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</si>
  <si>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</si>
  <si>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</si>
  <si>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</si>
  <si>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</si>
  <si>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</si>
  <si>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</si>
  <si>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</si>
  <si>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</si>
  <si>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</si>
  <si>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</si>
  <si>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</si>
  <si>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</si>
  <si>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</si>
  <si>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</si>
  <si>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</si>
  <si>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</si>
  <si>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</si>
  <si>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</si>
  <si>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</si>
  <si>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</si>
  <si>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</si>
  <si>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</si>
  <si>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</si>
  <si>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</si>
  <si>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</si>
  <si>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</si>
  <si>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</si>
  <si>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</si>
  <si>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</si>
  <si>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</si>
  <si>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</si>
  <si>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</si>
  <si>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</si>
  <si>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</si>
  <si>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</si>
  <si>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</si>
  <si>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</si>
  <si>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</si>
  <si>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</si>
  <si>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</si>
  <si>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</si>
  <si>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</si>
  <si>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</si>
  <si>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</si>
  <si>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</si>
  <si>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</si>
  <si>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</si>
  <si>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</si>
  <si>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</si>
  <si>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</si>
  <si>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</si>
  <si>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</si>
  <si>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</si>
  <si>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</si>
  <si>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</si>
  <si>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</si>
  <si>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</si>
  <si>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</si>
  <si>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</si>
  <si>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</si>
  <si>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</si>
  <si>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</si>
  <si>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</si>
  <si>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</si>
  <si>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</si>
  <si>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</si>
  <si>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</si>
  <si>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</si>
  <si>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</si>
  <si>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</si>
  <si>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</si>
  <si>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</si>
  <si>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</si>
  <si>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</si>
  <si>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</si>
  <si>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</si>
  <si>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</si>
  <si>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</si>
  <si>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</si>
  <si>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</si>
  <si>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</si>
  <si>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</si>
  <si>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</si>
  <si>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</si>
  <si>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</si>
  <si>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</si>
  <si>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</si>
  <si>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</si>
  <si>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</si>
  <si>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</si>
  <si>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</si>
  <si>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</si>
  <si>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</si>
  <si>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</si>
  <si>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</si>
  <si>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</si>
  <si>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</si>
  <si>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</si>
  <si>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</si>
  <si>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</si>
  <si>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</si>
  <si>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</si>
  <si>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</si>
  <si>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</si>
  <si>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</si>
  <si>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</si>
  <si>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</si>
  <si>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</si>
  <si>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</si>
  <si>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</si>
  <si>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</si>
  <si>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</si>
  <si>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</si>
  <si>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</si>
  <si>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</si>
  <si>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</si>
  <si>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</si>
  <si>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</si>
  <si>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</si>
  <si>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</si>
  <si>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</si>
  <si>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</si>
  <si>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</si>
  <si>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</si>
  <si>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</si>
  <si>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</si>
  <si>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</si>
  <si>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</si>
  <si>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</si>
  <si>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</si>
  <si>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</si>
  <si>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</si>
  <si>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</si>
  <si>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</si>
  <si>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</si>
  <si>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</si>
  <si>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</si>
  <si>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</si>
  <si>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</si>
  <si>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</si>
  <si>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</si>
  <si>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</si>
  <si>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</si>
  <si>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</si>
  <si>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</si>
  <si>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</si>
  <si>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</si>
  <si>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</si>
  <si>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</si>
  <si>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</si>
  <si>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</si>
  <si>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</si>
  <si>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</si>
  <si>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</si>
  <si>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</si>
  <si>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</si>
  <si>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</si>
  <si>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</si>
  <si>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</si>
  <si>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</si>
  <si>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</si>
  <si>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</si>
  <si>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</si>
  <si>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</si>
  <si>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</si>
  <si>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</si>
  <si>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</si>
  <si>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</si>
  <si>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</si>
  <si>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</si>
  <si>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</si>
  <si>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</si>
  <si>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</si>
  <si>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</si>
  <si>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</si>
  <si>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</si>
  <si>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</si>
  <si>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</si>
  <si>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</si>
  <si>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</si>
  <si>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</si>
  <si>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</si>
  <si>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</si>
  <si>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</si>
  <si>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</si>
  <si>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</si>
  <si>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</si>
  <si>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</si>
  <si>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</si>
  <si>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</si>
  <si>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</si>
  <si>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</si>
  <si>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</si>
  <si>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</si>
  <si>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</si>
  <si>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</si>
  <si>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</si>
  <si>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</si>
  <si>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</si>
  <si>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</si>
  <si>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</si>
  <si>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</si>
  <si>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</si>
  <si>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</si>
  <si>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</si>
  <si>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</si>
  <si>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</si>
  <si>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</si>
  <si>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</si>
  <si>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</si>
  <si>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</si>
  <si>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</si>
  <si>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</si>
  <si>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</si>
  <si>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</si>
  <si>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</si>
  <si>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</si>
  <si>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</si>
  <si>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</si>
  <si>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</si>
  <si>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</si>
  <si>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</si>
  <si>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</si>
  <si>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</si>
  <si>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</si>
  <si>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</si>
  <si>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</si>
  <si>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</si>
  <si>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</si>
  <si>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</si>
  <si>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</si>
  <si>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</si>
  <si>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</si>
  <si>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</si>
  <si>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</si>
  <si>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</si>
  <si>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</si>
  <si>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</si>
  <si>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</si>
  <si>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</si>
  <si>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</si>
  <si>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</si>
  <si>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</si>
  <si>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</si>
  <si>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</si>
  <si>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</si>
  <si>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</si>
  <si>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</si>
  <si>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</si>
  <si>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</si>
  <si>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</si>
  <si>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</si>
  <si>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</si>
  <si>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</si>
  <si>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</si>
  <si>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</si>
  <si>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</si>
  <si>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</si>
  <si>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</si>
  <si>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</si>
  <si>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</si>
  <si>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</si>
  <si>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</si>
  <si>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</si>
  <si>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</si>
  <si>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</si>
  <si>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</si>
  <si>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</si>
  <si>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</si>
  <si>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</si>
  <si>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</si>
  <si>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</si>
  <si>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</si>
  <si>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</si>
  <si>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</si>
  <si>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</si>
  <si>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</si>
  <si>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</si>
  <si>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</si>
  <si>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</si>
  <si>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</si>
  <si>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</si>
  <si>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</si>
  <si>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</si>
  <si>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</si>
  <si>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</si>
  <si>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</si>
  <si>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</si>
  <si>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</si>
  <si>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</si>
  <si>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</si>
  <si>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</si>
  <si>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</si>
  <si>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</si>
  <si>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</si>
  <si>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</si>
  <si>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</si>
  <si>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</si>
  <si>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</si>
  <si>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</si>
  <si>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</si>
  <si>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</si>
  <si>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</si>
  <si>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</si>
  <si>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</si>
  <si>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</si>
  <si>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</si>
  <si>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</si>
  <si>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</si>
  <si>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</si>
  <si>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</si>
  <si>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</si>
  <si>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</si>
  <si>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</si>
  <si>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</si>
  <si>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</si>
  <si>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</si>
  <si>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</si>
  <si>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</si>
  <si>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</si>
  <si>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</si>
  <si>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</si>
  <si>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</si>
  <si>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</si>
  <si>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</si>
  <si>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</si>
  <si>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</si>
  <si>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</si>
  <si>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</si>
  <si>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</si>
  <si>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</si>
  <si>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</si>
  <si>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</si>
  <si>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</si>
  <si>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</si>
  <si>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</si>
  <si>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</si>
  <si>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</si>
  <si>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</si>
  <si>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</si>
  <si>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</si>
  <si>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</si>
  <si>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</si>
  <si>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</si>
  <si>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</si>
  <si>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</si>
  <si>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</si>
  <si>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</si>
  <si>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</si>
  <si>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</si>
  <si>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</si>
  <si>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</si>
  <si>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</si>
  <si>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</si>
  <si>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</si>
  <si>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</si>
  <si>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</si>
  <si>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</si>
  <si>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</si>
  <si>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</si>
  <si>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</si>
  <si>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</si>
  <si>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</si>
  <si>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</si>
  <si>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</si>
  <si>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</si>
  <si>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</si>
  <si>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</si>
  <si>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</si>
  <si>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</si>
  <si>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</si>
  <si>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</si>
  <si>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</si>
  <si>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</si>
  <si>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</si>
  <si>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</si>
  <si>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</si>
  <si>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</si>
  <si>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</si>
  <si>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</si>
  <si>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</si>
  <si>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</si>
  <si>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</si>
  <si>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</si>
  <si>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</si>
  <si>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</si>
  <si>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</si>
  <si>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</si>
  <si>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</si>
  <si>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</si>
  <si>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</si>
  <si>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</si>
  <si>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</si>
  <si>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</si>
  <si>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</si>
  <si>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</si>
  <si>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</si>
  <si>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</si>
  <si>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</si>
  <si>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</si>
  <si>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</si>
  <si>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</si>
  <si>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</si>
  <si>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</si>
  <si>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</si>
  <si>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</si>
  <si>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</si>
  <si>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</si>
  <si>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</si>
  <si>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</si>
  <si>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</si>
  <si>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</si>
  <si>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</si>
  <si>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</si>
  <si>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</si>
  <si>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</si>
  <si>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</si>
  <si>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</si>
  <si>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</si>
  <si>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</si>
  <si>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</si>
  <si>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</si>
  <si>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</si>
  <si>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</si>
  <si>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</si>
  <si>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</si>
  <si>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</si>
  <si>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</si>
  <si>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</si>
  <si>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</si>
  <si>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</si>
  <si>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</si>
  <si>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</si>
  <si>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</si>
  <si>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</si>
  <si>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</si>
  <si>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</si>
  <si>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</si>
  <si>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</si>
  <si>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</si>
  <si>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</si>
  <si>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</si>
  <si>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</si>
  <si>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</si>
  <si>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</si>
  <si>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</si>
  <si>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</si>
  <si>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</si>
  <si>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</si>
  <si>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</si>
  <si>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</si>
  <si>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</si>
  <si>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</si>
  <si>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</si>
  <si>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</si>
  <si>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</si>
  <si>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</si>
  <si>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</si>
  <si>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</si>
  <si>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</si>
  <si>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</si>
  <si>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</si>
  <si>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</si>
  <si>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</si>
  <si>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</si>
  <si>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</si>
  <si>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</si>
  <si>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</si>
  <si>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</si>
  <si>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</si>
  <si>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</si>
  <si>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</si>
  <si>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</si>
  <si>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</si>
  <si>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</si>
  <si>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</si>
  <si>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</si>
  <si>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</si>
  <si>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</si>
  <si>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</si>
  <si>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</si>
  <si>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</si>
  <si>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</si>
  <si>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</si>
  <si>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</si>
  <si>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</si>
  <si>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</si>
  <si>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</si>
  <si>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</si>
  <si>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</si>
  <si>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</si>
  <si>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</si>
  <si>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</si>
  <si>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</si>
  <si>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</si>
  <si>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</si>
  <si>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</si>
  <si>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</si>
  <si>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</si>
  <si>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</si>
  <si>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</si>
  <si>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</si>
  <si>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</si>
  <si>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</si>
  <si>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</si>
  <si>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</si>
  <si>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</si>
  <si>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</si>
  <si>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</si>
  <si>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</si>
  <si>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</si>
  <si>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</si>
  <si>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</si>
  <si>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</si>
  <si>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</si>
  <si>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</si>
  <si>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</si>
  <si>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</si>
  <si>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</si>
  <si>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</si>
  <si>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</si>
  <si>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</si>
  <si>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</si>
  <si>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</si>
  <si>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</si>
  <si>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</si>
  <si>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</si>
  <si>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</si>
  <si>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</si>
  <si>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</si>
  <si>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</si>
  <si>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</si>
  <si>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</si>
  <si>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</si>
  <si>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</si>
  <si>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</si>
  <si>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</si>
  <si>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</si>
  <si>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</si>
  <si>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</si>
  <si>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</si>
  <si>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</si>
  <si>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</si>
  <si>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</si>
  <si>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</si>
  <si>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</si>
  <si>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</si>
  <si>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</si>
  <si>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</si>
  <si>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</si>
  <si>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</si>
  <si>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</si>
  <si>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</si>
  <si>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</si>
  <si>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</si>
  <si>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</si>
  <si>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</si>
  <si>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</si>
  <si>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</si>
  <si>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</si>
  <si>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</si>
  <si>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</si>
  <si>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</si>
  <si>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</si>
  <si>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</si>
  <si>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</si>
  <si>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</si>
  <si>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</si>
  <si>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</si>
  <si>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</si>
  <si>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</si>
  <si>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</si>
  <si>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</si>
  <si>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</si>
  <si>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</si>
  <si>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</si>
  <si>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</si>
  <si>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</si>
  <si>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</si>
  <si>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</si>
  <si>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</si>
  <si>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</si>
  <si>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</si>
  <si>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</si>
  <si>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</si>
  <si>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</si>
  <si>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</si>
  <si>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</si>
  <si>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</si>
  <si>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</si>
  <si>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</si>
  <si>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</si>
  <si>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</si>
  <si>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</si>
  <si>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</si>
  <si>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</si>
  <si>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</si>
  <si>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</si>
  <si>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</si>
  <si>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</si>
  <si>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</si>
  <si>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</si>
  <si>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</si>
  <si>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</si>
  <si>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</si>
  <si>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</si>
  <si>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</si>
  <si>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</si>
  <si>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</si>
  <si>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</si>
  <si>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</si>
  <si>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</si>
  <si>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</si>
  <si>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</si>
  <si>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</si>
  <si>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</si>
  <si>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</si>
  <si>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</si>
  <si>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</si>
  <si>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</si>
  <si>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</si>
  <si>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</si>
  <si>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</si>
  <si>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</si>
  <si>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</si>
  <si>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</si>
  <si>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</si>
  <si>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</si>
  <si>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</si>
  <si>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</si>
  <si>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</si>
  <si>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</si>
  <si>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</si>
  <si>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</si>
  <si>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</si>
  <si>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</si>
  <si>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</si>
  <si>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</si>
  <si>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</si>
  <si>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</si>
  <si>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</si>
  <si>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</si>
  <si>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</si>
  <si>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</si>
  <si>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</si>
  <si>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</si>
  <si>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</si>
  <si>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</si>
  <si>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</si>
  <si>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</si>
  <si>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</si>
  <si>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</si>
  <si>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</si>
  <si>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</si>
  <si>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</si>
  <si>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</si>
  <si>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</si>
  <si>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</si>
  <si>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</si>
  <si>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</si>
  <si>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</si>
  <si>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</si>
  <si>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</si>
  <si>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</si>
  <si>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</si>
  <si>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</si>
  <si>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</si>
  <si>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</si>
  <si>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</si>
  <si>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</si>
  <si>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</si>
  <si>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</si>
  <si>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</si>
  <si>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</si>
  <si>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</si>
  <si>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</si>
  <si>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</si>
  <si>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</si>
  <si>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</si>
  <si>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</si>
  <si>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</si>
  <si>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</si>
  <si>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</si>
  <si>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</si>
  <si>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</si>
  <si>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</si>
  <si>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</si>
  <si>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</si>
  <si>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</si>
  <si>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</si>
  <si>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</si>
  <si>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</si>
  <si>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</si>
  <si>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</si>
  <si>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</si>
  <si>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</si>
  <si>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</si>
  <si>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</si>
  <si>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</si>
  <si>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</si>
  <si>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</si>
  <si>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</si>
  <si>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</si>
  <si>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</si>
  <si>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</si>
  <si>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</si>
  <si>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</si>
  <si>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</si>
  <si>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</si>
  <si>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</si>
  <si>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</si>
  <si>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</si>
  <si>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</si>
  <si>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</si>
  <si>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</si>
  <si>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</si>
  <si>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</si>
  <si>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</si>
  <si>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</si>
  <si>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</si>
  <si>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</si>
  <si>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</si>
  <si>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</si>
  <si>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</si>
  <si>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</si>
  <si>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</si>
  <si>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</si>
  <si>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</si>
  <si>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</si>
  <si>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</si>
  <si>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</si>
  <si>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</si>
  <si>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</si>
  <si>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</si>
  <si>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</si>
  <si>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</si>
  <si>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</si>
  <si>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</si>
  <si>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</si>
  <si>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</si>
  <si>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</si>
  <si>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</si>
  <si>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</si>
  <si>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</si>
  <si>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</si>
  <si>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</si>
  <si>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</si>
  <si>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</si>
  <si>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</si>
  <si>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</si>
  <si>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</si>
  <si>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</si>
  <si>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</si>
  <si>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</si>
  <si>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</si>
  <si>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</si>
  <si>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</si>
  <si>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</si>
  <si>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</si>
  <si>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</si>
  <si>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</si>
  <si>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</si>
  <si>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</si>
  <si>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</si>
  <si>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</si>
  <si>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</si>
  <si>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</si>
  <si>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</si>
  <si>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</si>
  <si>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</si>
  <si>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</si>
  <si>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</si>
  <si>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</si>
  <si>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</si>
  <si>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</si>
  <si>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</si>
  <si>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</si>
  <si>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</si>
  <si>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</si>
  <si>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</si>
  <si>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</si>
  <si>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</si>
  <si>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</si>
  <si>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</si>
  <si>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</si>
  <si>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</si>
  <si>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</si>
  <si>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</si>
  <si>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</si>
  <si>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</si>
  <si>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</si>
  <si>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</si>
  <si>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</si>
  <si>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</si>
  <si>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</si>
  <si>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</si>
  <si>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</si>
  <si>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</si>
  <si>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</si>
  <si>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</si>
  <si>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</si>
  <si>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</si>
  <si>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</si>
  <si>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</si>
  <si>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</si>
  <si>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</si>
  <si>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</si>
  <si>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</si>
  <si>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</si>
  <si>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</si>
  <si>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</si>
  <si>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</si>
  <si>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</si>
  <si>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</si>
  <si>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</si>
  <si>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</si>
  <si>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</si>
  <si>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</si>
  <si>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</si>
  <si>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</si>
  <si>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</si>
  <si>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</si>
  <si>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</si>
  <si>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</si>
  <si>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</si>
  <si>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</si>
  <si>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</si>
  <si>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</si>
  <si>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</si>
  <si>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</si>
  <si>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</si>
  <si>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</si>
  <si>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</si>
  <si>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</si>
  <si>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</si>
  <si>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</si>
  <si>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</si>
  <si>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</si>
  <si>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</si>
  <si>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</si>
  <si>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</si>
  <si>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</si>
  <si>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</si>
  <si>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</si>
  <si>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</si>
  <si>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</si>
  <si>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</si>
  <si>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</si>
  <si>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</si>
  <si>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</si>
  <si>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</si>
  <si>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</si>
  <si>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</si>
  <si>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</si>
  <si>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</si>
  <si>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</si>
  <si>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</si>
  <si>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</si>
  <si>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</si>
  <si>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</si>
  <si>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</si>
  <si>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</si>
  <si>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</si>
  <si>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</si>
  <si>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</si>
  <si>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</si>
  <si>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</si>
  <si>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</si>
  <si>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</si>
  <si>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</si>
  <si>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</si>
  <si>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</si>
  <si>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</si>
  <si>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</si>
  <si>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</si>
  <si>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</si>
  <si>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</si>
  <si>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</si>
  <si>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</si>
  <si>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</si>
  <si>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</si>
  <si>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</si>
  <si>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</si>
  <si>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</si>
  <si>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</si>
  <si>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</si>
  <si>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</si>
  <si>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</si>
  <si>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</si>
  <si>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</si>
  <si>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</si>
  <si>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</si>
  <si>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</si>
  <si>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</si>
  <si>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</si>
  <si>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</si>
  <si>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</si>
  <si>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</si>
  <si>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</si>
  <si>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</si>
  <si>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</si>
  <si>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</si>
  <si>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</si>
  <si>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</si>
  <si>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</si>
  <si>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</si>
  <si>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</si>
  <si>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</si>
  <si>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</si>
  <si>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</si>
  <si>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</si>
  <si>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</si>
  <si>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</si>
  <si>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</si>
  <si>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</si>
  <si>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</si>
  <si>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</si>
  <si>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</si>
  <si>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</si>
  <si>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</si>
  <si>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</si>
  <si>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</si>
  <si>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</si>
  <si>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</si>
  <si>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</si>
  <si>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</si>
  <si>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</si>
  <si>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</si>
  <si>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</si>
  <si>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</si>
  <si>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</si>
  <si>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</si>
  <si>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</si>
  <si>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</si>
  <si>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</si>
  <si>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</si>
  <si>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</si>
  <si>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</si>
  <si>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</si>
  <si>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</si>
  <si>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</si>
  <si>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</si>
  <si>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</si>
  <si>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</si>
  <si>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</si>
  <si>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</si>
  <si>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</si>
  <si>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</si>
  <si>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</si>
  <si>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</si>
  <si>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</si>
  <si>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</si>
  <si>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</si>
  <si>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</si>
  <si>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</si>
  <si>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</si>
  <si>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</si>
  <si>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</si>
  <si>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</si>
  <si>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</si>
  <si>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</si>
  <si>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</si>
  <si>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</si>
  <si>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</si>
  <si>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</si>
  <si>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</si>
  <si>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</si>
  <si>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</si>
  <si>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</si>
  <si>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</si>
  <si>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</si>
  <si>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</si>
  <si>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</si>
  <si>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</si>
  <si>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</si>
  <si>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</si>
  <si>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</si>
  <si>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</si>
  <si>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</si>
  <si>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</si>
  <si>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</si>
  <si>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</si>
  <si>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</si>
  <si>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</si>
  <si>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</si>
  <si>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</si>
  <si>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</si>
  <si>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</si>
  <si>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</si>
  <si>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</si>
  <si>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</si>
  <si>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</si>
  <si>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</si>
  <si>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</si>
  <si>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</si>
  <si>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</si>
  <si>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</si>
  <si>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</si>
  <si>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</si>
  <si>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</si>
  <si>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</si>
  <si>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</si>
  <si>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</si>
  <si>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</si>
  <si>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</si>
  <si>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</si>
  <si>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</si>
  <si>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</si>
  <si>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</si>
  <si>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</si>
  <si>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</si>
  <si>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</si>
  <si>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</si>
  <si>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</si>
  <si>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</si>
  <si>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</si>
  <si>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</si>
  <si>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</si>
  <si>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</si>
  <si>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</si>
  <si>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</si>
  <si>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</si>
  <si>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</si>
  <si>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</si>
  <si>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</si>
  <si>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</si>
  <si>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</si>
  <si>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</si>
  <si>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</si>
  <si>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</si>
  <si>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</si>
  <si>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</si>
  <si>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</si>
  <si>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</si>
  <si>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</si>
  <si>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</si>
  <si>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</si>
  <si>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</si>
  <si>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</si>
  <si>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</si>
  <si>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</si>
  <si>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</si>
  <si>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</si>
  <si>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</si>
  <si>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</si>
  <si>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</si>
  <si>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</si>
  <si>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</si>
  <si>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</si>
  <si>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</si>
  <si>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</si>
  <si>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</si>
  <si>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</si>
  <si>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</si>
  <si>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</si>
  <si>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</si>
  <si>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</si>
  <si>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</si>
  <si>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</si>
  <si>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</si>
  <si>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</si>
  <si>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</si>
  <si>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</si>
  <si>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</si>
  <si>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</si>
  <si>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</si>
  <si>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</si>
  <si>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</si>
  <si>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</si>
  <si>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</si>
  <si>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</si>
  <si>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</si>
  <si>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</si>
  <si>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</si>
  <si>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</si>
  <si>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</si>
  <si>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</si>
  <si>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</si>
  <si>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</si>
  <si>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</si>
  <si>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</si>
  <si>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</si>
  <si>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</si>
  <si>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</si>
  <si>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</si>
  <si>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</si>
  <si>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</si>
  <si>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</si>
  <si>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</si>
  <si>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</si>
  <si>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</si>
  <si>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</si>
  <si>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</si>
  <si>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</si>
  <si>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</si>
  <si>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</si>
  <si>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</si>
  <si>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</si>
  <si>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</si>
  <si>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</si>
  <si>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</si>
  <si>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</si>
  <si>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</si>
  <si>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</si>
  <si>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</si>
  <si>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</si>
  <si>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</si>
  <si>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</si>
  <si>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</si>
  <si>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</si>
  <si>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</si>
  <si>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</si>
  <si>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</si>
  <si>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</si>
  <si>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</si>
  <si>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</si>
  <si>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</si>
  <si>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</si>
  <si>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</si>
  <si>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</si>
  <si>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</si>
  <si>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</si>
  <si>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</si>
  <si>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</si>
  <si>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</si>
  <si>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</si>
  <si>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</si>
  <si>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</si>
  <si>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</si>
  <si>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</si>
  <si>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</si>
  <si>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</si>
  <si>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</si>
  <si>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</si>
  <si>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</si>
  <si>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</si>
  <si>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</si>
  <si>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</si>
  <si>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</si>
  <si>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</si>
  <si>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</si>
  <si>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</si>
  <si>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</si>
  <si>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</si>
  <si>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</si>
  <si>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</si>
  <si>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</si>
  <si>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</si>
  <si>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</si>
  <si>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</si>
  <si>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</si>
  <si>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</si>
  <si>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</si>
  <si>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</si>
  <si>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</si>
  <si>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</si>
  <si>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</si>
  <si>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</si>
  <si>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</si>
  <si>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</si>
  <si>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</si>
  <si>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</si>
  <si>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</si>
  <si>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</si>
  <si>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</si>
  <si>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</si>
  <si>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</si>
  <si>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</si>
  <si>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</si>
  <si>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</si>
  <si>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</si>
  <si>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</si>
  <si>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</si>
  <si>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</si>
  <si>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</si>
  <si>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</si>
  <si>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</si>
  <si>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</si>
  <si>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</si>
  <si>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</si>
  <si>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</si>
  <si>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</si>
  <si>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</si>
  <si>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</si>
  <si>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</si>
  <si>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</si>
  <si>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</si>
  <si>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</si>
  <si>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</si>
  <si>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</si>
  <si>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</si>
  <si>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</si>
  <si>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</si>
  <si>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</si>
  <si>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</si>
  <si>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</si>
  <si>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</si>
  <si>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</si>
  <si>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</si>
  <si>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</si>
  <si>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</si>
  <si>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</si>
  <si>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</si>
  <si>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</si>
  <si>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</si>
  <si>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</si>
  <si>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</si>
  <si>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</si>
  <si>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</si>
  <si>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</si>
  <si>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</si>
  <si>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</si>
  <si>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</si>
  <si>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</si>
  <si>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</si>
  <si>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</si>
  <si>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</si>
  <si>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</si>
  <si>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</si>
  <si>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</si>
  <si>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</si>
  <si>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</si>
  <si>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</si>
  <si>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</si>
  <si>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</si>
  <si>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</si>
  <si>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</si>
  <si>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</si>
  <si>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</si>
  <si>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</si>
  <si>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</si>
  <si>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</si>
  <si>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</si>
  <si>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</si>
  <si>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</si>
  <si>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</si>
  <si>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</si>
  <si>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</si>
  <si>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</si>
  <si>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</si>
  <si>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</si>
  <si>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</si>
  <si>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</si>
  <si>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</si>
  <si>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</si>
  <si>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</si>
  <si>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</si>
  <si>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</si>
  <si>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</si>
  <si>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</si>
  <si>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</si>
  <si>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</si>
  <si>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</si>
  <si>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</si>
  <si>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</si>
  <si>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</si>
  <si>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</si>
  <si>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</si>
  <si>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</si>
  <si>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</si>
  <si>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</si>
  <si>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</si>
  <si>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</si>
  <si>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</si>
  <si>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</si>
  <si>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</si>
  <si>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</si>
  <si>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</si>
  <si>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</si>
  <si>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</si>
  <si>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</si>
  <si>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</si>
  <si>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</si>
  <si>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</si>
  <si>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</si>
  <si>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</si>
  <si>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</si>
  <si>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</si>
  <si>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</si>
  <si>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</si>
  <si>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</si>
  <si>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</si>
  <si>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</si>
  <si>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</si>
  <si>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</si>
  <si>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</si>
  <si>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</si>
  <si>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</si>
  <si>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</si>
  <si>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</si>
  <si>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</si>
  <si>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</si>
  <si>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</si>
  <si>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</si>
  <si>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</si>
  <si>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</si>
  <si>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</si>
  <si>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</si>
  <si>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</si>
  <si>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</si>
  <si>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</si>
  <si>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</si>
  <si>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</si>
  <si>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</si>
  <si>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</si>
  <si>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</si>
  <si>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</si>
  <si>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</si>
  <si>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</si>
  <si>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</si>
  <si>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</si>
  <si>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</si>
  <si>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</si>
  <si>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</si>
  <si>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</si>
  <si>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</si>
  <si>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</si>
  <si>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</si>
  <si>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</si>
  <si>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</si>
  <si>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</si>
  <si>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</si>
  <si>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</si>
  <si>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</si>
  <si>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</si>
  <si>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</si>
  <si>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</si>
  <si>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</si>
  <si>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</si>
  <si>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</si>
  <si>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</si>
  <si>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</si>
  <si>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</si>
  <si>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</si>
  <si>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</si>
  <si>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</si>
  <si>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</si>
  <si>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</si>
  <si>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</si>
  <si>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</si>
  <si>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</si>
  <si>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</si>
  <si>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</si>
  <si>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</si>
  <si>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</si>
  <si>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</si>
  <si>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</si>
  <si>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</si>
  <si>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</si>
  <si>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</si>
  <si>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</si>
  <si>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</si>
  <si>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</si>
  <si>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</si>
  <si>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</si>
  <si>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</si>
  <si>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</si>
  <si>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</si>
  <si>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</si>
  <si>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</si>
  <si>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</si>
  <si>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</si>
  <si>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</si>
  <si>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</si>
  <si>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</si>
  <si>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</si>
  <si>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</si>
  <si>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</si>
  <si>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</si>
  <si>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</si>
  <si>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</si>
  <si>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</si>
  <si>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</si>
  <si>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</si>
  <si>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</si>
  <si>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</si>
  <si>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</si>
  <si>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</si>
  <si>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</si>
  <si>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</si>
  <si>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</si>
  <si>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</si>
  <si>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</si>
  <si>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</si>
  <si>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</si>
  <si>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</si>
  <si>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</si>
  <si>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</si>
  <si>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</si>
  <si>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</si>
  <si>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</si>
  <si>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</si>
  <si>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</si>
  <si>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</si>
  <si>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</si>
  <si>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</si>
  <si>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</si>
  <si>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</si>
  <si>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</si>
  <si>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</si>
  <si>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</si>
  <si>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</si>
  <si>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</si>
  <si>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</si>
  <si>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</si>
  <si>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</si>
  <si>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</si>
  <si>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</si>
  <si>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</si>
  <si>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</si>
  <si>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</si>
  <si>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</si>
  <si>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</si>
  <si>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</si>
  <si>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</si>
  <si>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</si>
  <si>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</si>
  <si>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</si>
  <si>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</si>
  <si>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</si>
  <si>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</si>
  <si>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</si>
  <si>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</si>
  <si>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</si>
  <si>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</si>
  <si>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</si>
  <si>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</si>
  <si>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</si>
  <si>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</si>
  <si>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</si>
  <si>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</si>
  <si>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</si>
  <si>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</si>
  <si>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</si>
  <si>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</si>
  <si>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</si>
  <si>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</si>
  <si>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</si>
  <si>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</si>
  <si>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</si>
  <si>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</si>
  <si>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</si>
  <si>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</si>
  <si>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</si>
  <si>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</si>
  <si>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</si>
  <si>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</si>
  <si>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</si>
  <si>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</si>
  <si>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</si>
  <si>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</si>
  <si>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</si>
  <si>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</si>
  <si>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</si>
  <si>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</si>
  <si>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</si>
  <si>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</si>
  <si>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</si>
  <si>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</si>
  <si>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</si>
  <si>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</si>
  <si>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</si>
  <si>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</si>
  <si>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</si>
  <si>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</si>
  <si>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</si>
  <si>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</si>
  <si>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</si>
  <si>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</si>
  <si>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</si>
  <si>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</si>
  <si>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</si>
  <si>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</si>
  <si>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</si>
  <si>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</si>
  <si>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</si>
  <si>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</si>
  <si>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</si>
  <si>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</si>
  <si>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</si>
  <si>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</si>
  <si>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</si>
  <si>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</si>
  <si>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</si>
  <si>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</si>
  <si>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</si>
  <si>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</si>
  <si>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</si>
  <si>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</si>
  <si>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</si>
  <si>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</si>
  <si>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</si>
  <si>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</si>
  <si>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</si>
  <si>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</si>
  <si>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</si>
  <si>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</si>
  <si>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</si>
  <si>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</si>
  <si>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</si>
  <si>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</si>
  <si>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</si>
  <si>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</si>
  <si>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</si>
  <si>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</si>
  <si>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</si>
  <si>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</si>
  <si>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</si>
  <si>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</si>
  <si>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</si>
  <si>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</si>
  <si>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</si>
  <si>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</si>
  <si>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</si>
  <si>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</si>
  <si>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</si>
  <si>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</si>
  <si>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</si>
  <si>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</si>
  <si>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</si>
  <si>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</si>
  <si>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</si>
  <si>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</si>
  <si>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</si>
  <si>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</si>
  <si>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</si>
  <si>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</si>
  <si>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</si>
  <si>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</si>
  <si>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</si>
  <si>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</si>
  <si>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</si>
  <si>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</si>
  <si>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</si>
  <si>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</si>
  <si>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</si>
  <si>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</si>
  <si>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</si>
  <si>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</si>
  <si>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</si>
  <si>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</si>
  <si>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</si>
  <si>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</si>
  <si>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</si>
  <si>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</si>
  <si>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</si>
  <si>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</si>
  <si>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</si>
  <si>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</si>
  <si>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</si>
  <si>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</si>
  <si>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</si>
  <si>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</si>
  <si>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</si>
  <si>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</si>
  <si>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</si>
  <si>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</si>
  <si>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</si>
  <si>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</si>
  <si>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</si>
  <si>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</si>
  <si>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</si>
  <si>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</si>
  <si>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</si>
  <si>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</si>
  <si>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</si>
  <si>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</si>
  <si>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</si>
  <si>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</si>
  <si>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</si>
  <si>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</si>
  <si>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</si>
  <si>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</si>
  <si>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</si>
  <si>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</si>
  <si>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</si>
  <si>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</si>
  <si>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</si>
  <si>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</si>
  <si>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</si>
  <si>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</si>
  <si>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</si>
  <si>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</si>
  <si>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</si>
  <si>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</si>
  <si>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</si>
  <si>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</si>
  <si>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</si>
  <si>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</si>
  <si>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</si>
  <si>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</si>
  <si>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</si>
  <si>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</si>
  <si>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</si>
  <si>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</si>
  <si>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</si>
  <si>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</si>
  <si>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</si>
  <si>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</si>
  <si>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</si>
  <si>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</si>
  <si>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</si>
  <si>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</si>
  <si>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</si>
  <si>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</si>
  <si>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</si>
  <si>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</si>
  <si>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</si>
  <si>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</si>
  <si>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</si>
  <si>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</si>
  <si>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</si>
  <si>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</si>
  <si>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</si>
  <si>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</si>
  <si>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</si>
  <si>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</si>
  <si>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</si>
  <si>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</si>
  <si>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</si>
  <si>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</si>
  <si>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</si>
  <si>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</si>
  <si>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</si>
  <si>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</si>
  <si>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</si>
  <si>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</si>
  <si>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</si>
  <si>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</si>
  <si>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</si>
  <si>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</si>
  <si>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</si>
  <si>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</si>
  <si>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</si>
  <si>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</si>
  <si>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</si>
  <si>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</si>
  <si>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</si>
  <si>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</si>
  <si>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</si>
  <si>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</si>
  <si>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</si>
  <si>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</si>
  <si>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</si>
  <si>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</si>
  <si>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</si>
  <si>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</si>
  <si>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</si>
  <si>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</si>
  <si>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</si>
  <si>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</si>
  <si>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</si>
  <si>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</si>
  <si>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</si>
  <si>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</si>
  <si>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</si>
  <si>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</si>
  <si>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</si>
  <si>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</si>
  <si>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</si>
  <si>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</si>
  <si>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</si>
  <si>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</si>
  <si>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</si>
  <si>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</si>
  <si>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</si>
  <si>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</si>
  <si>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</si>
  <si>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</si>
  <si>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</si>
  <si>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</si>
  <si>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</si>
  <si>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</si>
  <si>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</si>
  <si>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</si>
  <si>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</si>
  <si>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</si>
  <si>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</si>
  <si>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</si>
  <si>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</si>
  <si>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</si>
  <si>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</si>
  <si>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</si>
  <si>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</si>
  <si>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</si>
  <si>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</si>
  <si>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</si>
  <si>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</si>
  <si>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</si>
  <si>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</si>
  <si>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</si>
  <si>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</si>
  <si>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</si>
  <si>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</si>
  <si>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</si>
  <si>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</si>
  <si>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</si>
  <si>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</si>
  <si>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</si>
  <si>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</si>
  <si>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</si>
  <si>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</si>
  <si>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</si>
  <si>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</si>
  <si>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</si>
  <si>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</si>
  <si>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</si>
  <si>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</si>
  <si>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</si>
  <si>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</si>
  <si>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</si>
  <si>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</si>
  <si>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</si>
  <si>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</si>
  <si>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</si>
  <si>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</si>
  <si>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</si>
  <si>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</si>
  <si>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</si>
  <si>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</si>
  <si>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</si>
  <si>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</si>
  <si>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</si>
  <si>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</si>
  <si>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</si>
  <si>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</si>
  <si>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</si>
  <si>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</si>
  <si>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</si>
  <si>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</si>
  <si>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</si>
  <si>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</si>
  <si>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</si>
  <si>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</si>
  <si>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</si>
  <si>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</si>
  <si>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</si>
  <si>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</si>
  <si>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</si>
  <si>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</si>
  <si>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</si>
  <si>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</si>
  <si>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</si>
  <si>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</si>
  <si>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</si>
  <si>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</si>
  <si>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</si>
  <si>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</si>
  <si>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</si>
  <si>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</si>
  <si>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</si>
  <si>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</si>
  <si>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</si>
  <si>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</si>
  <si>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</si>
  <si>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</si>
  <si>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</si>
  <si>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</si>
  <si>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</si>
  <si>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</si>
  <si>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</si>
  <si>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</si>
  <si>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</si>
  <si>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</si>
  <si>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</si>
  <si>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</si>
  <si>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</si>
  <si>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</si>
  <si>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</si>
  <si>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</si>
  <si>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</si>
  <si>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</si>
  <si>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</si>
  <si>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</si>
  <si>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</si>
  <si>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</si>
  <si>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</si>
  <si>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</si>
  <si>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</si>
  <si>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</si>
  <si>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</si>
  <si>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</si>
  <si>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</si>
  <si>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</si>
  <si>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</si>
  <si>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</si>
  <si>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</si>
  <si>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</si>
  <si>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</si>
  <si>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</si>
  <si>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</si>
  <si>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</si>
  <si>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</si>
  <si>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</si>
  <si>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</si>
  <si>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</si>
  <si>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</si>
  <si>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</si>
  <si>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</si>
  <si>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</si>
  <si>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</si>
  <si>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</si>
  <si>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</si>
  <si>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</si>
  <si>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</si>
  <si>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</si>
  <si>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</si>
  <si>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</si>
  <si>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</si>
  <si>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</si>
  <si>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</si>
  <si>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</si>
  <si>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</si>
  <si>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</si>
  <si>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</si>
  <si>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</si>
  <si>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</si>
  <si>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</si>
  <si>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</si>
  <si>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</si>
  <si>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</si>
  <si>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</si>
  <si>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</si>
  <si>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</si>
  <si>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</si>
  <si>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</si>
  <si>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</si>
  <si>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</si>
  <si>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</si>
  <si>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</si>
  <si>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</si>
  <si>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</si>
  <si>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</si>
  <si>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</si>
  <si>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</si>
  <si>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</si>
  <si>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</si>
  <si>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</si>
  <si>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</si>
  <si>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</si>
  <si>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</si>
  <si>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</si>
  <si>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</si>
  <si>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</si>
  <si>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</si>
  <si>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</si>
  <si>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</si>
  <si>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</si>
  <si>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</si>
  <si>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</si>
  <si>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</si>
  <si>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</si>
  <si>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</si>
  <si>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</si>
  <si>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</si>
  <si>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</si>
  <si>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</si>
  <si>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</si>
  <si>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</si>
  <si>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</si>
  <si>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</si>
  <si>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</si>
  <si>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</si>
  <si>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</si>
  <si>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</si>
  <si>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</si>
  <si>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</si>
  <si>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</si>
  <si>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</si>
  <si>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</si>
  <si>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</si>
  <si>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</si>
  <si>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</si>
  <si>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</si>
  <si>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</si>
  <si>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</si>
  <si>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</si>
  <si>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</si>
  <si>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</si>
  <si>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</si>
  <si>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</si>
  <si>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</si>
  <si>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</si>
  <si>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</si>
  <si>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</si>
  <si>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</si>
  <si>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</si>
  <si>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</si>
  <si>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</si>
  <si>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</si>
  <si>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</si>
  <si>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</si>
  <si>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</si>
  <si>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</si>
  <si>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</si>
  <si>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</si>
  <si>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</si>
  <si>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</si>
  <si>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</si>
  <si>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</si>
  <si>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</si>
  <si>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</si>
  <si>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</si>
  <si>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</si>
  <si>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</si>
  <si>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</si>
  <si>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</si>
  <si>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</si>
  <si>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</si>
  <si>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</si>
  <si>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</si>
  <si>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</si>
  <si>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</si>
  <si>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</si>
  <si>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</si>
  <si>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</si>
  <si>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</si>
  <si>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</si>
  <si>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</si>
  <si>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</si>
  <si>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</si>
  <si>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</si>
  <si>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</si>
  <si>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</si>
  <si>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</si>
  <si>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</si>
  <si>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</si>
  <si>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</si>
  <si>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</si>
  <si>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</si>
  <si>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</si>
  <si>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</si>
  <si>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</si>
  <si>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</si>
  <si>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</si>
  <si>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</si>
  <si>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</si>
  <si>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</si>
  <si>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</si>
  <si>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</si>
  <si>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</si>
  <si>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</si>
  <si>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</si>
  <si>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</si>
  <si>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</si>
  <si>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</si>
  <si>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</si>
  <si>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</si>
  <si>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</si>
  <si>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</si>
  <si>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</si>
  <si>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</si>
  <si>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</si>
  <si>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</si>
  <si>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</si>
  <si>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</si>
  <si>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</si>
  <si>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</si>
  <si>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</si>
  <si>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</si>
  <si>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</si>
  <si>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</si>
  <si>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</si>
  <si>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</si>
  <si>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</si>
  <si>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</si>
  <si>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</si>
  <si>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</si>
  <si>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</si>
  <si>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</si>
  <si>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</si>
  <si>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</si>
  <si>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</si>
  <si>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</si>
  <si>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</si>
  <si>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</si>
  <si>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</si>
  <si>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</si>
  <si>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</si>
  <si>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</si>
  <si>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</si>
  <si>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</si>
  <si>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</si>
  <si>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</si>
  <si>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</si>
  <si>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</si>
  <si>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</si>
  <si>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</si>
  <si>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</si>
  <si>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</si>
  <si>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</si>
  <si>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</si>
  <si>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</si>
  <si>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</si>
  <si>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</si>
  <si>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</si>
  <si>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</si>
  <si>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</si>
  <si>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</si>
  <si>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</si>
  <si>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</si>
  <si>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</si>
  <si>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</si>
  <si>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</si>
  <si>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</si>
  <si>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</si>
  <si>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</si>
  <si>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</si>
  <si>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</si>
  <si>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</si>
  <si>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</si>
  <si>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</si>
  <si>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</si>
  <si>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</si>
  <si>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</si>
  <si>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</si>
  <si>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</si>
  <si>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</si>
  <si>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</si>
  <si>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</si>
  <si>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</si>
  <si>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</si>
  <si>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</si>
  <si>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</si>
  <si>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</si>
  <si>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</si>
  <si>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</si>
  <si>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</si>
  <si>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</si>
  <si>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</si>
  <si>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</si>
  <si>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</si>
  <si>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</si>
  <si>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</si>
  <si>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</si>
  <si>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</si>
  <si>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</si>
  <si>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</si>
  <si>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</si>
  <si>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</si>
  <si>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</si>
  <si>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</si>
  <si>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</si>
  <si>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</si>
  <si>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</si>
  <si>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</si>
  <si>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</si>
  <si>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</si>
  <si>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</si>
  <si>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</si>
  <si>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</si>
  <si>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</si>
  <si>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</si>
  <si>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</si>
  <si>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</si>
  <si>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</si>
  <si>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</si>
  <si>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</si>
  <si>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</si>
  <si>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</si>
  <si>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</si>
  <si>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</si>
  <si>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</si>
  <si>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</si>
  <si>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</si>
  <si>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</si>
  <si>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</si>
  <si>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</si>
  <si>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</si>
  <si>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</si>
  <si>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</si>
  <si>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</si>
  <si>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</si>
  <si>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</si>
  <si>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</si>
  <si>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</si>
  <si>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</si>
  <si>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</si>
  <si>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</si>
  <si>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</si>
  <si>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</si>
  <si>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</si>
  <si>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</si>
  <si>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</si>
  <si>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</si>
  <si>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</si>
  <si>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</si>
  <si>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</si>
  <si>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</si>
  <si>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</si>
  <si>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</si>
  <si>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</si>
  <si>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</si>
  <si>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</si>
  <si>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</si>
  <si>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</si>
  <si>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</si>
  <si>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</si>
  <si>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</si>
  <si>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</si>
  <si>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</si>
  <si>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</si>
  <si>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</si>
  <si>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</si>
  <si>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</si>
  <si>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</si>
  <si>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</si>
  <si>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</si>
  <si>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</si>
  <si>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</si>
  <si>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</si>
  <si>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</si>
  <si>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</si>
  <si>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</si>
  <si>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</si>
  <si>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</si>
  <si>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</si>
  <si>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</si>
  <si>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</si>
  <si>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</si>
  <si>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</si>
  <si>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</si>
  <si>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</si>
  <si>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</si>
  <si>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</si>
  <si>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</si>
  <si>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</si>
  <si>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</si>
  <si>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</si>
  <si>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</si>
  <si>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</si>
  <si>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</si>
  <si>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</si>
  <si>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</si>
  <si>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</si>
  <si>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</si>
  <si>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</si>
  <si>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</si>
  <si>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</si>
  <si>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</si>
  <si>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</si>
  <si>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</si>
  <si>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</si>
  <si>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</si>
  <si>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</si>
  <si>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</si>
  <si>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</si>
  <si>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</si>
  <si>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</si>
  <si>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</si>
  <si>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</si>
  <si>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</si>
  <si>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</si>
  <si>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</si>
  <si>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</si>
  <si>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</si>
  <si>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</si>
  <si>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</si>
  <si>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</si>
  <si>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</si>
  <si>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</si>
  <si>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</si>
  <si>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</si>
  <si>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</si>
  <si>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</si>
  <si>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</si>
  <si>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</si>
  <si>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</si>
  <si>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</si>
  <si>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</si>
  <si>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</si>
  <si>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</si>
  <si>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</si>
  <si>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</si>
  <si>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</si>
  <si>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</si>
  <si>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</si>
  <si>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</si>
  <si>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</si>
  <si>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</si>
  <si>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</si>
  <si>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</si>
  <si>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</si>
  <si>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</si>
  <si>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</si>
  <si>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</si>
  <si>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</si>
  <si>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</si>
  <si>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</si>
  <si>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</si>
  <si>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</si>
  <si>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</si>
  <si>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</si>
  <si>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</si>
  <si>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</si>
  <si>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</si>
  <si>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</si>
  <si>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</si>
  <si>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</si>
  <si>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</si>
  <si>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</si>
  <si>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</si>
  <si>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</si>
  <si>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</si>
  <si>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</si>
  <si>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</si>
  <si>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</si>
  <si>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</si>
  <si>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</si>
  <si>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</si>
  <si>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</si>
  <si>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</si>
  <si>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</si>
  <si>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</si>
  <si>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</si>
  <si>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</si>
  <si>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</si>
  <si>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</si>
  <si>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</si>
  <si>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</si>
  <si>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</si>
  <si>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</si>
  <si>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</si>
  <si>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</si>
  <si>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</si>
  <si>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</si>
  <si>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</si>
  <si>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</si>
  <si>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</si>
  <si>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</si>
  <si>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</si>
  <si>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</si>
  <si>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</si>
  <si>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</si>
  <si>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</si>
  <si>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</si>
  <si>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</si>
  <si>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</si>
  <si>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</si>
  <si>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</si>
  <si>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</si>
  <si>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</si>
  <si>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</si>
  <si>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</si>
  <si>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</si>
  <si>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</si>
  <si>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</si>
  <si>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</si>
  <si>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</si>
  <si>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</si>
  <si>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</si>
  <si>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</si>
  <si>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</si>
  <si>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</si>
  <si>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</si>
  <si>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</si>
  <si>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</si>
  <si>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</si>
  <si>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</si>
  <si>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</si>
  <si>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</si>
  <si>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</si>
  <si>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</si>
  <si>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</si>
  <si>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</si>
  <si>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</si>
  <si>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</si>
  <si>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</si>
  <si>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</si>
  <si>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</si>
  <si>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</si>
  <si>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</si>
  <si>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</si>
  <si>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</si>
  <si>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</si>
  <si>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</si>
  <si>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</si>
  <si>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</si>
  <si>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</si>
  <si>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</si>
  <si>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</si>
  <si>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</si>
  <si>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</si>
  <si>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</si>
  <si>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</si>
  <si>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</si>
  <si>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</si>
  <si>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</si>
  <si>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</si>
  <si>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</si>
  <si>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</si>
  <si>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</si>
  <si>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</si>
  <si>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</si>
  <si>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</si>
  <si>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</si>
  <si>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</si>
  <si>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</si>
  <si>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</si>
  <si>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</si>
  <si>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</si>
  <si>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</si>
  <si>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</si>
  <si>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</si>
  <si>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</si>
  <si>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</si>
  <si>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</si>
  <si>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</si>
  <si>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</si>
  <si>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</si>
  <si>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</si>
  <si>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</si>
  <si>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</si>
  <si>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</si>
  <si>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</si>
  <si>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</si>
  <si>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</si>
  <si>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</si>
  <si>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</si>
  <si>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</si>
  <si>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</si>
  <si>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</si>
  <si>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</si>
  <si>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</si>
  <si>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</si>
  <si>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</si>
  <si>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</si>
  <si>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</si>
  <si>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</si>
  <si>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</si>
  <si>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</si>
  <si>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</si>
  <si>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</si>
  <si>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</si>
  <si>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</si>
  <si>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</si>
  <si>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</si>
  <si>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</si>
  <si>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</si>
  <si>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</si>
  <si>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</si>
  <si>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</si>
  <si>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</si>
  <si>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</si>
  <si>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</si>
  <si>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</si>
  <si>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</si>
  <si>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</si>
  <si>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</si>
  <si>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</si>
  <si>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</si>
  <si>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</si>
  <si>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</si>
  <si>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</si>
  <si>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</si>
  <si>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</si>
  <si>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</si>
  <si>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</si>
  <si>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</si>
  <si>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</si>
  <si>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</si>
  <si>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</si>
  <si>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</si>
  <si>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</si>
  <si>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</si>
  <si>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</si>
  <si>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</si>
  <si>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</si>
  <si>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</si>
  <si>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</si>
  <si>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</si>
  <si>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</si>
  <si>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</si>
  <si>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</si>
  <si>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</si>
  <si>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</si>
  <si>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</si>
  <si>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</si>
  <si>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</si>
  <si>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</si>
  <si>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</si>
  <si>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</si>
  <si>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</si>
  <si>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</si>
  <si>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</si>
  <si>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</si>
  <si>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</si>
  <si>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</si>
  <si>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</si>
  <si>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</si>
  <si>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</si>
  <si>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</si>
  <si>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</si>
  <si>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</si>
  <si>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</si>
  <si>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</si>
  <si>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</si>
  <si>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</si>
  <si>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</si>
  <si>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</si>
  <si>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</si>
  <si>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</si>
  <si>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</si>
  <si>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</si>
  <si>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</si>
  <si>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</si>
  <si>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</si>
  <si>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</si>
  <si>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</si>
  <si>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</si>
  <si>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</si>
  <si>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</si>
  <si>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</si>
  <si>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</si>
  <si>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</si>
  <si>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</si>
  <si>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</si>
  <si>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</si>
  <si>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</si>
  <si>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</si>
  <si>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</si>
  <si>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</si>
  <si>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</si>
  <si>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</si>
  <si>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</si>
  <si>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</si>
  <si>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</si>
  <si>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</si>
  <si>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</si>
  <si>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</si>
  <si>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</si>
  <si>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</si>
  <si>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</si>
  <si>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</si>
  <si>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</si>
  <si>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</si>
  <si>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</si>
  <si>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</si>
  <si>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</si>
  <si>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</si>
  <si>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</si>
  <si>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</si>
  <si>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</si>
  <si>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</si>
  <si>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</si>
  <si>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</si>
  <si>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</si>
  <si>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</si>
  <si>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</si>
  <si>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</si>
  <si>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</si>
  <si>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</si>
  <si>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</si>
  <si>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</si>
  <si>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</si>
  <si>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</si>
  <si>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</si>
  <si>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</si>
  <si>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</si>
  <si>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</si>
  <si>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</si>
  <si>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</si>
  <si>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</si>
  <si>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</si>
  <si>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</si>
  <si>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</si>
  <si>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</si>
  <si>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</si>
  <si>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</si>
  <si>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</si>
  <si>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</si>
  <si>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</si>
  <si>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</si>
  <si>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</si>
  <si>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</si>
  <si>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</si>
  <si>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</si>
  <si>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</si>
  <si>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</si>
  <si>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</si>
  <si>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</si>
  <si>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</si>
  <si>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</si>
  <si>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</si>
  <si>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</si>
  <si>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</si>
  <si>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</si>
  <si>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</si>
  <si>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</si>
  <si>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</si>
  <si>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</si>
  <si>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</si>
  <si>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</si>
  <si>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</si>
  <si>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</si>
  <si>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</si>
  <si>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</si>
  <si>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</si>
  <si>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</si>
  <si>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</si>
  <si>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</si>
  <si>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</si>
  <si>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</si>
  <si>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</si>
  <si>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</si>
  <si>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</si>
  <si>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</si>
  <si>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</si>
  <si>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</si>
  <si>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</si>
  <si>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</si>
  <si>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</si>
  <si>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</si>
  <si>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TT-20251005-00866 // NA</t>
  </si>
  <si>
    <t xml:space="preserve">	2025-10-05 14:44:09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</si>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</sst>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3" totalsRowShown="0" headerRowDxfId="15" dataDxfId="14" headerRowBorderDxfId="12" tableBorderDxfId="13">
  <autoFilter ref="A1:L2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272.67827789351577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45935.626703819442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45935.626703819442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45935.626703819442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45935.626703819442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45935.626703819442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45935.626703819442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45935.626703819442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45935.626703819442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45935.626703819442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45935.626703819442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45935.626703819442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45935.626703819442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45935.626703819442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45935.626703819442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45935.626703819442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45935.626703819442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45935.626703819442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45935.626703819442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45935.626703819442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45935.626703819442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45935.626703819442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45935.626703819442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45935.626703819442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45935.626703819442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45935.626703819442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45935.626703819442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45935.626703819442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45935.626703819442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45935.626703819442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243.97492141203111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128.89962048611051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110.62686585648044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0.19458576388569782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4.5222337961604353E-2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45935.626703819442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45935.626703819442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45935.626703819442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45935.626703819442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45935.626703819442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45935.626703819442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45935.626703819442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45935.626703819442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45935.626703819442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45935.626703819442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45935.626703819442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45935.626703819442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45935.626703819442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45935.626703819442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45935.626703819442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45935.626703819442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45935.626703819442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45935.626703819442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45935.626703819442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45935.626703819442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45935.626703819442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45935.626703819442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45935.626703819442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45935.626703819442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45935.626703819442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45935.626703819442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45935.626703819442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45935.626703819442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45935.626703819442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45935.626703819442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45935.626703819442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45935.626703819442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45935.626703819442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45935.626703819442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45935.626703819442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45935.626703819442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45935.626703819442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45935.626703819442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45935.626703819442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45935.626703819442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45935.626703819442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45935.626703819442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45935.626703819442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45935.626703819442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45935.626703819442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45935.626703819442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45935.626703819442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45935.626703819442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45935.626703819442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45935.626703819442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45935.626703819442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45935.626703819442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45935.626703819442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45935.626703819442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45935.626703819442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45935.626703819442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45935.626703819442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45935.626703819442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45935.626703819442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45935.626703819442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45935.626703819442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45935.626703819442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45935.626703819442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45935.626703819442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45935.626703819442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45935.626703819442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45935.626703819442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45935.626703819442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45935.626703819442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45935.626703819442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45935.626703819442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45935.626703819442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45935.626703819442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45935.626703819442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45935.626703819442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45935.626703819442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45935.626703819442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45935.626703819442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45935.626703819442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45935.626703819442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45935.626703819442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45935.626703819442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45935.626703819442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45935.626703819442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45935.626703819442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45935.626703819442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45935.626703819442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45935.626703819442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45935.626703819442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45935.626703819442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45935.626703819442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45935.626703819442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45935.626703819442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45935.626703819442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45935.626703819442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45935.626703819442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45935.626703819442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45935.626703819442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45935.626703819442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45935.626703819442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45935.626703819442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45935.626703819442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45935.626703819442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45935.626703819442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45935.626703819442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45935.626703819442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45935.626703819442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45935.626703819442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45935.626703819442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45935.626703819442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45935.626703819442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45935.626703819442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45935.626703819442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45935.626703819442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45935.626703819442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45935.626703819442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45935.626703819442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45935.626703819442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45935.626703819442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45935.626703819442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45935.626703819442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45935.626703819442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45935.626703819442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45935.626703819442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45935.626703819442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45935.626703819442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45935.626703819442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45935.626703819442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45935.626703819442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45935.626703819442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45935.626703819442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45935.626703819442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45935.626703819442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45935.626703819442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45935.626703819442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45935.626703819442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45935.626703819442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45935.626703819442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45935.626703819442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45935.626703819442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45935.626703819442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45935.626703819442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45935.626703819442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45935.626703819442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45935.626703819442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45935.626703819442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45935.626703819442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45935.626703819442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45935.626703819442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45935.626703819442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45935.626703819442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45935.626703819442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45935.626703819442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45935.626703819442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45935.626703819442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45935.626703819442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45935.626703819442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45935.626703819442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45935.626703819442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45935.626703819442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45935.626703819442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45935.626703819442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45935.626703819442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45935.626703819442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45935.626703819442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45935.626703819442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45935.626703819442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45935.626703819442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45935.626703819442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45935.626703819442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45935.626703819442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45935.626703819442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45935.626703819442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45935.626703819442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45935.626703819442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45935.626703819442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45935.626703819442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45935.626703819442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45935.626703819442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45935.626703819442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45935.626703819442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45935.626703819442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45935.626703819442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45935.626703819442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45935.626703819442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45935.626703819442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45935.626703819442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45935.626703819442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45935.626703819442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45935.626703819442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45935.626703819442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45935.626703819442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45935.626703819442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45935.626703819442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45935.626703819442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45935.626703819442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45935.626703819442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45935.626703819442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45935.626703819442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45935.626703819442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45935.626703819442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45935.626703819442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45935.626703819442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45935.626703819442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45935.626703819442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45935.626703819442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45935.626703819442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45935.626703819442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45935.626703819442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45935.626703819442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45935.626703819442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45935.626703819442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45935.626703819442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45935.626703819442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45935.626703819442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45935.626703819442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45935.626703819442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45935.626703819442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45935.626703819442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45935.626703819442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45935.626703819442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45935.626703819442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45935.626703819442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45935.626703819442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45935.626703819442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45935.626703819442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45935.626703819442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45935.626703819442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45935.626703819442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45935.626703819442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45935.626703819442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45935.626703819442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45935.626703819442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45935.626703819442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45935.626703819442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45935.626703819442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45935.626703819442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45935.626703819442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45935.626703819442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45935.626703819442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45935.626703819442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45935.626703819442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45935.626703819442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45935.626703819442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45935.626703819442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45935.626703819442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45935.626703819442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45935.626703819442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45935.626703819442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45935.626703819442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45935.626703819442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45935.626703819442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45935.626703819442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45935.626703819442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45935.626703819442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45935.626703819442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45935.626703819442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45935.626703819442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45935.626703819442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45935.626703819442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45935.626703819442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45935.626703819442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45935.626703819442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45935.626703819442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45935.626703819442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45935.626703819442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45935.626703819442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45935.626703819442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45935.626703819442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45935.626703819442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45935.626703819442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45935.626703819442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45935.626703819442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45935.626703819442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45935.626703819442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45935.626703819442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45935.626703819442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45935.626703819442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45935.626703819442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45935.626703819442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45935.626703819442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45935.626703819442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45935.626703819442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45935.626703819442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45935.626703819442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45935.626703819442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45935.626703819442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45935.626703819442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45935.626703819442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45935.626703819442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45935.626703819442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45935.626703819442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45935.626703819442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45935.626703819442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45935.626703819442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45935.626703819442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45935.626703819442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45935.626703819442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45935.626703819442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45935.626703819442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45935.626703819442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45935.626703819442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45935.626703819442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45935.626703819442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45935.626703819442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45935.626703819442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45935.626703819442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45935.626703819442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45935.626703819442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45935.626703819442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45935.626703819442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45935.626703819442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45935.626703819442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45935.626703819442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45935.626703819442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45935.626703819442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45935.626703819442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45935.626703819442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45935.626703819442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45935.626703819442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45935.626703819442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45935.626703819442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45935.626703819442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45935.626703819442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45935.626703819442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45935.626703819442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45935.626703819442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45935.626703819442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45935.626703819442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45935.626703819442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45935.626703819442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45935.626703819442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45935.626703819442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45935.626703819442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45935.626703819442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45935.626703819442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45935.626703819442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45935.626703819442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45935.626703819442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45935.626703819442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45935.626703819442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45935.626703819442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45935.626703819442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45935.626703819442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45935.626703819442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45935.626703819442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45935.626703819442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45935.626703819442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45935.626703819442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45935.626703819442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45935.626703819442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45935.626703819442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45935.626703819442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45935.626703819442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45935.626703819442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45935.626703819442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45935.626703819442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45935.626703819442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45935.626703819442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45935.626703819442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45935.626703819442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45935.626703819442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45935.626703819442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45935.626703819442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45935.626703819442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45935.626703819442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45935.626703819442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45935.626703819442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45935.626703819442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45935.626703819442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45935.626703819442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45935.626703819442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45935.626703819442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45935.626703819442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45935.626703819442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45935.626703819442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45935.626703819442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45935.626703819442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45935.626703819442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45935.626703819442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45935.626703819442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45935.626703819442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45935.626703819442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45935.626703819442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45935.626703819442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45935.626703819442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45935.626703819442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45935.626703819442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45935.626703819442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45935.626703819442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45935.626703819442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45935.626703819442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45935.626703819442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45935.626703819442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45935.626703819442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45935.626703819442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45935.626703819442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45935.626703819442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45935.626703819442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45935.626703819442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45935.626703819442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45935.626703819442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45935.626703819442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45935.626703819442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45935.626703819442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45935.626703819442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45935.626703819442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45935.626703819442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45935.626703819442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45935.626703819442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45935.626703819442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45935.626703819442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45935.626703819442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45935.626703819442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45935.626703819442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45935.626703819442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45935.626703819442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45935.626703819442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45935.626703819442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45935.626703819442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45935.626703819442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45935.626703819442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45935.626703819442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45935.626703819442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45935.626703819442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45935.626703819442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45935.626703819442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45935.626703819442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45935.626703819442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45935.626703819442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45935.626703819442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45935.626703819442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45935.626703819442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45935.626703819442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45935.626703819442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45935.626703819442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45935.626703819442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45935.626703819442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45935.626703819442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45935.626703819442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45935.626703819442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45935.626703819442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45935.626703819442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45935.626703819442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45935.626703819442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45935.626703819442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45935.626703819442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45935.626703819442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45935.626703819442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45935.626703819442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45935.626703819442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45935.626703819442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45935.626703819442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45935.626703819442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45935.626703819442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45935.626703819442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45935.626703819442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45935.626703819442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45935.626703819442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45935.626703819442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45935.626703819442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45935.626703819442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45935.626703819442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45935.626703819442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45935.626703819442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45935.626703819442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45935.626703819442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45935.626703819442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45935.626703819442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45935.626703819442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45935.626703819442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45935.626703819442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45935.626703819442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45935.626703819442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45935.626703819442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45935.626703819442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45935.626703819442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45935.626703819442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45935.626703819442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45935.626703819442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45935.626703819442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45935.626703819442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45935.626703819442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45935.626703819442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45935.626703819442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45935.626703819442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45935.626703819442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45935.626703819442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45935.626703819442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45935.626703819442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45935.626703819442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45935.626703819442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45935.626703819442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45935.626703819442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45935.626703819442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45935.626703819442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45935.626703819442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45935.626703819442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45935.626703819442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45935.626703819442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45935.626703819442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45935.626703819442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45935.626703819442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45935.626703819442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45935.626703819442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45935.626703819442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45935.626703819442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45935.626703819442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45935.626703819442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45935.626703819442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45935.626703819442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45935.626703819442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45935.626703819442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45935.626703819442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45935.626703819442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45935.626703819442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45935.626703819442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45935.626703819442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45935.626703819442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45935.626703819442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45935.626703819442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45935.626703819442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45935.626703819442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45935.626703819442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45935.626703819442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45935.626703819442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45935.626703819442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45935.626703819442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45935.626703819442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45935.626703819442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45935.626703819442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45935.626703819442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45935.626703819442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45935.626703819442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45935.626703819442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45935.626703819442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45935.626703819442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45935.626703819442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45935.626703819442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45935.626703819442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45935.626703819442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45935.626703819442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45935.626703819442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45935.626703819442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45935.626703819442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45935.626703819442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45935.626703819442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45935.626703819442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45935.626703819442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45935.626703819442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45935.626703819442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45935.626703819442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45935.626703819442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45935.626703819442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45935.626703819442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45935.626703819442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45935.626703819442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45935.626703819442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45935.626703819442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45935.626703819442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45935.626703819442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45935.626703819442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45935.626703819442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45935.626703819442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45935.626703819442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45935.626703819442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45935.626703819442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45935.626703819442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45935.626703819442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45935.626703819442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45935.626703819442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45935.626703819442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45935.626703819442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45935.626703819442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45935.626703819442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45935.626703819442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45935.626703819442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45935.626703819442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45935.626703819442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45935.626703819442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45935.626703819442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45935.626703819442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45935.626703819442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45935.626703819442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45935.626703819442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45935.626703819442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45935.626703819442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45935.626703819442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45935.626703819442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45935.626703819442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45935.626703819442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45935.626703819442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45935.626703819442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45935.626703819442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45935.626703819442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45935.626703819442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45935.626703819442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45935.626703819442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45935.626703819442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45935.626703819442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45935.626703819442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45935.626703819442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45935.626703819442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45935.626703819442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45935.626703819442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45935.626703819442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45935.626703819442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45935.626703819442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45935.626703819442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45935.626703819442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45935.626703819442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45935.626703819442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45935.626703819442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45935.626703819442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45935.626703819442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45935.626703819442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45935.626703819442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45935.626703819442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45935.626703819442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45935.626703819442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45935.626703819442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45935.626703819442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45935.626703819442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45935.626703819442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45935.626703819442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45935.626703819442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45935.626703819442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45935.626703819442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45935.626703819442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45935.626703819442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45935.626703819442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45935.626703819442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45935.626703819442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45935.626703819442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45935.626703819442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45935.626703819442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45935.626703819442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45935.626703819442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45935.626703819442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45935.626703819442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45935.626703819442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45935.626703819442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45935.626703819442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45935.626703819442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45935.626703819442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45935.626703819442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45935.626703819442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45935.626703819442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45935.626703819442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45935.626703819442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45935.626703819442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45935.626703819442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45935.626703819442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45935.626703819442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45935.626703819442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45935.626703819442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45935.626703819442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45935.626703819442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45935.626703819442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45935.626703819442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45935.626703819442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45935.626703819442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45935.626703819442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45935.626703819442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45935.626703819442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45935.626703819442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45935.626703819442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45935.626703819442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45935.626703819442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45935.626703819442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45935.626703819442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45935.626703819442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45935.626703819442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45935.626703819442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45935.626703819442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45935.626703819442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45935.626703819442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45935.626703819442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45935.626703819442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45935.626703819442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45935.626703819442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45935.626703819442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45935.626703819442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45935.626703819442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45935.626703819442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45935.626703819442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45935.626703819442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45935.626703819442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45935.626703819442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45935.626703819442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45935.626703819442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45935.626703819442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45935.626703819442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45935.626703819442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45935.626703819442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45935.626703819442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45935.626703819442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45935.626703819442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45935.626703819442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45935.626703819442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45935.626703819442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45935.626703819442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45935.626703819442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45935.626703819442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45935.626703819442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45935.626703819442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45935.626703819442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45935.626703819442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45935.626703819442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45935.626703819442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45935.626703819442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45935.626703819442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45935.626703819442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45935.626703819442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45935.626703819442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45935.626703819442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45935.626703819442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45935.626703819442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45935.626703819442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45935.626703819442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45935.626703819442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45935.626703819442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45935.626703819442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45935.626703819442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45935.626703819442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45935.626703819442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45935.626703819442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45935.626703819442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45935.626703819442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45935.626703819442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45935.626703819442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45935.626703819442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45935.626703819442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45935.626703819442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45935.626703819442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45935.626703819442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45935.626703819442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45935.626703819442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45935.626703819442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45935.626703819442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45935.626703819442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45935.626703819442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45935.626703819442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45935.626703819442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45935.626703819442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45935.626703819442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45935.626703819442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45935.626703819442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45935.626703819442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45935.626703819442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45935.626703819442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45935.626703819442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45935.626703819442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45935.626703819442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45935.626703819442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45935.626703819442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45935.626703819442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45935.626703819442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45935.626703819442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45935.626703819442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45935.626703819442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45935.626703819442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45935.626703819442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45935.626703819442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45935.626703819442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45935.626703819442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45935.626703819442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45935.626703819442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45935.626703819442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45935.626703819442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45935.626703819442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45935.626703819442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45935.626703819442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45935.626703819442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45935.626703819442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45935.626703819442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45935.626703819442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45935.626703819442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45935.626703819442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45935.626703819442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45935.626703819442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45935.626703819442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45935.626703819442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45935.626703819442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45935.626703819442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45935.626703819442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45935.626703819442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45935.626703819442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45935.626703819442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45935.626703819442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45935.626703819442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45935.626703819442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45935.626703819442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45935.626703819442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45935.626703819442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45935.626703819442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45935.626703819442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45935.626703819442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45935.626703819442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45935.626703819442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45935.626703819442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45935.626703819442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45935.626703819442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45935.626703819442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45935.626703819442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45935.626703819442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45935.626703819442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45935.626703819442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45935.626703819442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45935.626703819442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45935.626703819442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45935.626703819442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45935.626703819442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45935.626703819442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45935.626703819442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45935.626703819442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45935.626703819442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45935.626703819442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45935.626703819442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45935.626703819442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45935.626703819442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45935.626703819442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45935.626703819442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45935.626703819442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45935.626703819442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45935.626703819442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45935.626703819442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45935.626703819442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45935.626703819442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45935.626703819442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45935.626703819442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45935.626703819442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45935.626703819442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45935.626703819442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45935.626703819442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45935.626703819442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45935.626703819442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45935.626703819442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45935.626703819442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45935.626703819442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45935.626703819442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45935.626703819442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45935.626703819442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45935.626703819442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45935.626703819442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45935.626703819442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45935.626703819442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45935.626703819442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45935.626703819442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45935.626703819442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45935.626703819442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45935.626703819442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45935.626703819442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45935.626703819442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45935.626703819442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45935.626703819442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45935.626703819442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45935.626703819442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45935.626703819442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45935.626703819442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45935.626703819442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45935.626703819442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45935.626703819442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45935.626703819442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45935.626703819442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45935.626703819442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45935.626703819442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45935.626703819442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45935.626703819442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45935.626703819442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45935.626703819442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45935.626703819442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45935.626703819442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45935.626703819442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45935.626703819442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45935.626703819442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45935.626703819442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45935.626703819442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45935.626703819442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45935.626703819442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45935.626703819442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45935.626703819442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45935.626703819442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45935.626703819442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45935.626703819442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45935.626703819442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45935.626703819442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45935.626703819442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45935.626703819442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45935.626703819442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45935.626703819442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45935.626703819442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45935.626703819442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45935.626703819442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45935.626703819442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45935.626703819442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45935.626703819442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45935.626703819442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45935.626703819442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45935.626703819442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45935.626703819442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45935.626703819442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45935.626703819442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45935.626703819442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45935.626703819442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45935.626703819442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45935.626703819442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45935.626703819442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45935.626703819442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45935.626703819442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45935.626703819442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45935.626703819442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45935.626703819442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45935.626703819442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45935.626703819442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45935.626703819442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45935.626703819442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45935.626703819442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45935.626703819442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45935.626703819442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45935.626703819442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45935.626703819442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45935.626703819442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45935.626703819442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45935.626703819442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45935.626703819442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45935.626703819442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45935.626703819442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45935.626703819442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45935.626703819442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45935.626703819442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45935.626703819442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45935.626703819442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45935.626703819442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45935.626703819442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45935.626703819442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45935.626703819442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45935.626703819442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45935.626703819442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45935.626703819442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45935.626703819442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45935.626703819442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45935.626703819442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45935.626703819442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45935.626703819442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45935.626703819442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45935.626703819442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45935.626703819442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45935.626703819442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45935.626703819442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45935.626703819442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45935.626703819442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45935.626703819442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45935.626703819442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45935.626703819442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45935.626703819442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45935.626703819442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45935.626703819442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45935.626703819442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45935.626703819442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45935.626703819442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45935.626703819442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45935.626703819442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45935.626703819442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45935.626703819442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45935.626703819442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45935.626703819442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45935.626703819442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45935.626703819442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45935.626703819442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45935.626703819442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45935.626703819442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45935.626703819442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45935.626703819442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45935.626703819442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45935.626703819442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45935.626703819442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45935.626703819442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45935.626703819442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45935.626703819442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45935.626703819442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45935.626703819442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45935.626703819442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45935.626703819442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45935.626703819442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45935.626703819442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45935.626703819442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45935.626703819442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45935.626703819442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45935.626703819442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45935.626703819442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45935.626703819442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45935.626703819442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45935.626703819442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45935.626703819442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45935.626703819442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45935.626703819442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45935.626703819442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45935.626703819442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45935.626703819442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45935.626703819442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45935.626703819442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45935.626703819442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45935.626703819442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45935.626703819442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45935.626703819442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45935.626703819442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45935.626703819442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45935.626703819442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45935.626703819442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45935.626703819442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45935.626703819442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45935.626703819442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45935.626703819442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45935.626703819442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45935.626703819442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45935.626703819442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45935.626703819442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45935.626703819442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45935.626703819442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45935.626703819442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45935.626703819442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45935.626703819442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45935.626703819442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45935.626703819442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45935.626703819442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45935.626703819442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45935.626703819442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45935.626703819442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45935.626703819442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45935.626703819442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45935.626703819442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45935.626703819442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45935.626703819442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45935.626703819442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45935.626703819442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45935.626703819442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45935.626703819442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45935.626703819442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45935.626703819442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45935.626703819442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45935.626703819442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45935.626703819442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45935.626703819442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45935.626703819442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45935.626703819442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45935.626703819442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45935.626703819442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45935.626703819442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45935.626703819442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45935.626703819442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45935.626703819442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45935.626703819442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45935.626703819442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45935.626703819442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45935.626703819442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45935.626703819442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45935.626703819442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45935.626703819442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45935.626703819442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45935.626703819442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45935.626703819442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45935.626703819442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45935.626703819442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45935.626703819442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45935.626703819442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45935.626703819442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45935.626703819442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45935.626703819442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45935.626703819442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45935.626703819442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45935.626703819442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45935.626703819442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45935.626703819442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45935.626703819442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45935.626703819442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45935.626703819442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45935.626703819442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45935.626703819442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45935.626703819442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45935.626703819442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45935.626703819442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45935.626703819442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45935.626703819442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45935.626703819442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45935.626703819442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45935.626703819442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45935.626703819442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45935.626703819442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45935.626703819442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45935.626703819442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45935.626703819442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45935.626703819442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45935.626703819442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45935.626703819442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45935.626703819442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45935.626703819442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45935.626703819442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45935.626703819442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45935.626703819442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45935.626703819442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45935.626703819442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45935.626703819442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45935.626703819442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45935.626703819442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45935.626703819442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45935.626703819442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45935.626703819442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45935.626703819442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45935.626703819442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45935.626703819442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45935.626703819442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45935.626703819442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45935.626703819442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45935.626703819442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45935.626703819442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45935.626703819442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45935.626703819442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45935.626703819442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45935.626703819442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45935.626703819442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45935.626703819442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45935.626703819442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45935.626703819442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45935.626703819442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45935.626703819442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45935.626703819442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45935.626703819442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45935.626703819442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45935.626703819442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45935.626703819442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45935.626703819442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45935.626703819442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45935.626703819442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45935.626703819442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45935.626703819442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45935.626703819442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45935.626703819442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45935.626703819442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45935.626703819442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45935.626703819442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45935.626703819442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45935.626703819442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45935.626703819442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45935.626703819442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45935.626703819442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45935.626703819442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45935.626703819442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45935.626703819442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45935.626703819442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45935.626703819442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45935.626703819442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45935.626703819442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45935.626703819442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45935.626703819442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45935.626703819442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45935.626703819442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45935.626703819442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45935.626703819442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45935.626703819442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45935.626703819442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45935.626703819442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45935.626703819442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45935.626703819442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45935.626703819442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45935.626703819442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45935.626703819442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45935.626703819442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45935.626703819442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45935.626703819442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45935.626703819442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45935.626703819442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45935.626703819442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45935.626703819442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45935.626703819442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45935.626703819442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45935.626703819442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45935.626703819442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45935.626703819442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45935.626703819442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45935.626703819442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45935.626703819442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45935.626703819442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45935.626703819442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45935.626703819442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45935.626703819442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45935.626703819442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45935.626703819442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45935.626703819442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45935.626703819442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45935.626703819442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45935.626703819442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45935.626703819442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45935.626703819442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45935.626703819442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45935.626703819442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45935.626703819442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45935.626703819442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45935.626703819442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45935.626703819442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45935.626703819442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45935.626703819442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45935.626703819442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45935.626703819442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45935.626703819442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45935.626703819442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45935.626703819442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45935.626703819442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45935.626703819442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45935.626703819442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45935.626703819442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45935.626703819442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45935.626703819442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45935.626703819442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45935.626703819442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45935.626703819442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45935.626703819442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45935.626703819442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45935.626703819442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45935.626703819442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45935.626703819442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45935.626703819442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45935.626703819442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45935.626703819442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45935.626703819442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45935.626703819442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45935.626703819442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45935.626703819442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45935.626703819442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45935.626703819442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45935.626703819442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45935.626703819442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45935.626703819442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45935.626703819442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45935.626703819442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45935.626703819442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45935.626703819442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45935.626703819442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45935.626703819442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45935.626703819442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45935.626703819442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45935.626703819442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45935.626703819442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45935.626703819442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45935.626703819442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45935.626703819442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45935.626703819442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45935.626703819442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45935.626703819442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45935.626703819442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45935.626703819442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45935.626703819442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45935.626703819442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45935.626703819442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45935.626703819442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45935.626703819442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45935.626703819442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45935.626703819442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45935.626703819442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45935.626703819442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45935.626703819442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45935.626703819442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45935.626703819442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45935.626703819442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45935.626703819442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45935.626703819442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45935.626703819442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45935.626703819442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45935.626703819442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45935.626703819442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45935.626703819442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45935.626703819442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45935.626703819442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45935.626703819442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45935.626703819442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45935.626703819442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45935.626703819442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45935.626703819442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45935.626703819442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45935.626703819442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45935.626703819442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45935.626703819442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45935.626703819442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45935.626703819442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45935.626703819442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45935.626703819442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45935.626703819442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45935.626703819442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45935.626703819442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45935.626703819442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45935.626703819442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45935.626703819442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45935.626703819442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45935.626703819442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45935.626703819442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45935.626703819442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45935.626703819442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45935.626703819442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45935.626703819442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45935.626703819442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45935.626703819442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45935.626703819442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45935.626703819442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45935.626703819442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45935.626703819442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45935.626703819442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45935.626703819442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45935.626703819442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45935.626703819442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45935.626703819442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45935.626703819442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45935.626703819442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45935.626703819442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45935.626703819442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45935.626703819442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45935.626703819442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45935.626703819442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45935.626703819442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45935.626703819442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45935.626703819442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45935.626703819442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45935.626703819442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45935.626703819442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45935.626703819442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45935.626703819442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45935.626703819442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45935.626703819442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45935.626703819442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45935.626703819442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45935.626703819442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45935.626703819442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45935.626703819442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45935.626703819442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45935.626703819442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45935.626703819442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45935.626703819442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45935.626703819442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45935.626703819442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45935.626703819442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45935.626703819442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45935.626703819442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45935.626703819442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45935.626703819442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45935.626703819442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45935.626703819442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45935.626703819442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45935.626703819442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45935.626703819442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45935.626703819442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45935.626703819442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45935.626703819442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45935.626703819442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45935.626703819442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45935.626703819442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45935.626703819442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45935.626703819442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45935.626703819442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45935.626703819442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45935.626703819442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45935.626703819442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45935.626703819442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45935.626703819442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45935.626703819442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45935.626703819442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45935.626703819442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45935.626703819442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45935.626703819442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45935.626703819442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45935.626703819442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45935.626703819442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45935.626703819442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45935.626703819442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45935.626703819442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45935.626703819442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45935.626703819442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45935.626703819442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45935.626703819442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45935.626703819442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45935.626703819442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45935.626703819442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45935.626703819442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45935.626703819442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45935.626703819442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45935.626703819442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45935.626703819442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45935.626703819442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45935.626703819442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45935.626703819442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45935.626703819442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45935.626703819442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45935.626703819442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45935.626703819442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45935.626703819442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45935.626703819442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45935.626703819442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45935.626703819442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45935.626703819442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45935.626703819442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45935.626703819442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45935.626703819442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45935.626703819442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45935.626703819442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45935.626703819442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45935.626703819442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45935.626703819442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45935.626703819442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45935.626703819442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45935.626703819442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45935.626703819442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45935.626703819442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45935.626703819442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45935.626703819442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45935.626703819442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45935.626703819442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45935.626703819442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45935.626703819442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45935.626703819442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45935.626703819442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45935.626703819442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45935.626703819442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45935.626703819442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45935.626703819442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45935.626703819442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45935.626703819442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45935.626703819442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45935.626703819442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45935.626703819442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45935.626703819442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45935.626703819442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45935.626703819442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45935.626703819442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45935.626703819442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45935.626703819442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45935.626703819442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45935.626703819442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45935.626703819442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45935.626703819442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45935.626703819442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45935.626703819442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45935.626703819442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45935.626703819442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45935.626703819442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45935.626703819442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45935.626703819442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45935.626703819442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45935.626703819442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45935.626703819442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45935.626703819442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45935.626703819442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45935.626703819442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45935.626703819442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45935.626703819442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45935.626703819442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45935.626703819442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45935.626703819442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45935.626703819442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45935.626703819442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45935.626703819442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45935.626703819442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45935.626703819442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45935.626703819442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45935.626703819442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45935.626703819442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45935.626703819442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45935.626703819442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45935.626703819442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45935.626703819442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45935.626703819442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45935.626703819442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45935.626703819442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45935.626703819442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45935.626703819442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45935.626703819442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45935.626703819442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45935.626703819442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45935.626703819442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45935.626703819442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45935.626703819442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45935.626703819442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45935.626703819442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45935.626703819442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45935.626703819442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45935.626703819442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45935.626703819442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45935.626703819442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45935.626703819442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45935.626703819442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45935.626703819442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45935.626703819442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45935.626703819442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45935.626703819442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45935.626703819442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45935.626703819442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45935.626703819442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45935.626703819442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45935.626703819442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45935.626703819442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45935.626703819442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45935.626703819442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45935.626703819442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45935.626703819442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45935.626703819442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45935.626703819442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45935.626703819442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232.14598622684571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0.46975937499519205</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0.10343993054993916</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2.4041782402491663E-2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45935.626703819442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45935.626703819442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45935.626703819442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45935.626703819442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45935.626703819442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45935.626703819442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45935.626703819442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45935.626703819442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45935.626703819442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45935.626703819442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45935.626703819442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45935.626703819442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45935.626703819442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45935.626703819442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45935.626703819442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45935.626703819442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45935.626703819442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45935.626703819442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45935.626703819442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45935.626703819442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45935.626703819442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45935.626703819442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45935.626703819442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45935.626703819442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45935.626703819442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45935.626703819442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45935.626703819442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45935.626703819442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45935.626703819442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45935.626703819442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45935.626703819442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45935.626703819442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45935.626703819442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45935.626703819442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45935.626703819442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45935.626703819442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45935.626703819442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45935.626703819442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45935.626703819442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45935.626703819442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45935.626703819442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45935.626703819442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45935.626703819442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45935.626703819442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45935.626703819442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45935.626703819442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45935.626703819442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45935.626703819442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45935.626703819442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45935.626703819442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45935.626703819442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45935.626703819442</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43.794643634253589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9.4378265046252636</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45935.626703819442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45935.626703819442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45935.626703819442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45935.626703819442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45935.626703819442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45935.626703819442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45935.626703819442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45935.626703819442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45935.626703819442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45935.626703819442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45935.626703819442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45935.626703819442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45935.626703819442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45935.626703819442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45935.626703819442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45935.626703819442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45935.626703819442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45935.626703819442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45935.626703819442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45935.626703819442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45935.626703819442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45935.626703819442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45935.626703819442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45935.626703819442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45935.626703819442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45935.626703819442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45935.626703819442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45935.626703819442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45935.626703819442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45935.626703819442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45935.626703819442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45935.626703819442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45935.626703819442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45935.626703819442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45935.626703819442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45935.626703819442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45935.626703819442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45935.626703819442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45935.626703819442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45935.626703819442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45935.626703819442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45935.626703819442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45935.626703819442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45935.626703819442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45935.626703819442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45935.626703819442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45935.626703819442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45935.626703819442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45935.626703819442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45935.626703819442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45935.626703819442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45935.626703819442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45935.626703819442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45935.626703819442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45935.626703819442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45935.626703819442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45935.626703819442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45935.626703819442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45935.626703819442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45935.626703819442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45935.626703819442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45935.626703819442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45935.626703819442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45935.626703819442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45935.626703819442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45935.626703819442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45935.626703819442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45935.626703819442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45935.626703819442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45935.626703819442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45935.626703819442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45935.626703819442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45935.626703819442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45935.626703819442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45935.626703819442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45935.626703819442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45935.626703819442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45935.626703819442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45935.626703819442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45935.626703819442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45935.626703819442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45935.626703819442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45935.626703819442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45935.626703819442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45935.626703819442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45935.626703819442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45935.626703819442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45935.626703819442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45935.626703819442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45935.626703819442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45935.626703819442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45935.626703819442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45935.626703819442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45935.626703819442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45935.626703819442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45935.626703819442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45935.626703819442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45935.626703819442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45935.626703819442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45935.626703819442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45935.626703819442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45935.626703819442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45935.626703819442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45935.626703819442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45935.626703819442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45935.626703819442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45935.626703819442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45935.626703819442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45935.626703819442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45935.626703819442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45935.626703819442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45935.626703819442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45935.626703819442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45935.626703819442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45935.626703819442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45935.626703819442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45935.626703819442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45935.626703819442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45935.626703819442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45935.626703819442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45935.626703819442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45935.626703819442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45935.626703819442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45935.626703819442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45935.626703819442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45935.626703819442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45935.626703819442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45935.626703819442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45935.626703819442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45935.626703819442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45935.626703819442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45935.626703819442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45935.626703819442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45935.626703819442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45935.626703819442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45935.626703819442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45935.626703819442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45935.626703819442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45935.626703819442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45935.626703819442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45935.626703819442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45935.626703819442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45935.626703819442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45935.626703819442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45935.626703819442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45935.626703819442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45935.626703819442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45935.626703819442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45935.626703819442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45935.626703819442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45935.626703819442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45935.626703819442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45935.626703819442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45935.626703819442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45935.626703819442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45935.626703819442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45935.626703819442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45935.626703819442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45935.626703819442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45935.626703819442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45935.626703819442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45935.626703819442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45935.626703819442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45935.626703819442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45935.626703819442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45935.626703819442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45935.626703819442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45935.626703819442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45935.626703819442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45935.626703819442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45935.626703819442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45935.626703819442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45935.626703819442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45935.626703819442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45935.626703819442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45935.626703819442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3"/>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8.8538565972194192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45935.626703819442</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1.7457315972205834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1.9213797453703592</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0.6844584490681882</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2.7687615736795124E-2</v>
      </c>
      <c r="H7" s="139">
        <v>45935.565289351849</v>
      </c>
      <c r="I7" s="120" t="str">
        <f>IFERROR(VLOOKUP(D7,DB!A:F,6,0),"")</f>
        <v>SCECO</v>
      </c>
      <c r="J7" s="120" t="str">
        <f>IFERROR(VLOOKUP(D7,DB!A:G,7,0),"")</f>
        <v>Dead</v>
      </c>
      <c r="K7" s="137" t="s">
        <v>39077</v>
      </c>
      <c r="L7" s="126" t="str">
        <f>IFERROR(VLOOKUP(D7,DB!A:I,9,0),"")</f>
        <v>Latis</v>
      </c>
    </row>
    <row r="8" spans="1:16383" ht="31.5" customHeight="1">
      <c r="A8" s="121" t="s">
        <v>39078</v>
      </c>
      <c r="B8" s="120" t="str">
        <f>IFERROR(VLOOKUP(D8,DB!A:K,11,0),"")</f>
        <v>R6</v>
      </c>
      <c r="C8" s="122">
        <v>1</v>
      </c>
      <c r="D8" s="120" t="s">
        <v>36643</v>
      </c>
      <c r="E8" s="123" t="s">
        <v>38964</v>
      </c>
      <c r="F8" s="124"/>
      <c r="G8" s="89">
        <f ca="1">IFERROR(NOW()-F8,"-")</f>
        <v>45935.626703819442</v>
      </c>
      <c r="H8" s="124" t="s">
        <v>39079</v>
      </c>
      <c r="I8" s="120" t="str">
        <f>IFERROR(VLOOKUP(D8,DB!A:F,6,0),"")</f>
        <v>SCECO</v>
      </c>
      <c r="J8" s="120" t="str">
        <f>IFERROR(VLOOKUP(D8,DB!A:G,7,0),"")</f>
        <v xml:space="preserve">Weak </v>
      </c>
      <c r="K8" s="125" t="s">
        <v>39080</v>
      </c>
      <c r="L8" s="126" t="str">
        <f>IFERROR(VLOOKUP(D8,DB!A:I,9,0),"")</f>
        <v>Latis</v>
      </c>
    </row>
    <row r="9" spans="1:16383" ht="31.5" customHeight="1">
      <c r="A9" s="121"/>
      <c r="B9" s="120" t="str">
        <f>IFERROR(VLOOKUP(D9,DB!A:K,11,0),"")</f>
        <v/>
      </c>
      <c r="C9" s="122"/>
      <c r="D9" s="120"/>
      <c r="E9" s="123"/>
      <c r="F9" s="124"/>
      <c r="G9" s="89">
        <f ca="1">IFERROR(NOW()-F9,"-")</f>
        <v>45935.626703819442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45935.626703819442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45935.626703819442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45935.626703819442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45935.626703819442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45935.626703819442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45935.626703819442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45935.626703819442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45935.626703819442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45935.626703819442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45935.626703819442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45935.626703819442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45935.626703819442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45935.626703819442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45935.626703819442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45935.626703819442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45935.626703819442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45935.626703819442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45935.626703819442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45935.626703819442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45935.626703819442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45935.626703819442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45935.626703819442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45935.626703819442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45935.626703819442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45935.626703819442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45935.626703819442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45935.626703819442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45935.626703819442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45935.626703819442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45935.626703819442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45935.626703819442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45935.626703819442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45935.626703819442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45935.626703819442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45935.626703819442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45935.626703819442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45935.626703819442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45935.626703819442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45935.626703819442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45935.626703819442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45935.626703819442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45935.626703819442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45935.626703819442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45935.626703819442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45935.626703819442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45935.626703819442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45935.626703819442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45935.626703819442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45935.626703819442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45935.626703819442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45935.626703819442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45935.626703819442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45935.626703819442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45935.626703819442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45935.626703819442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45935.626703819442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45935.626703819442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45935.626703819442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45935.626703819442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45935.626703819442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45935.626703819442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45935.626703819442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45935.626703819442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45935.626703819442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45935.626703819442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45935.626703819442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45935.626703819442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45935.626703819442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45935.626703819442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45935.626703819442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45935.626703819442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45935.626703819442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45935.626703819442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45935.626703819442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45935.626703819442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45935.626703819442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45935.626703819442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45935.626703819442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45935.626703819442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45935.626703819442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45935.626703819442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45935.626703819442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45935.626703819442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45935.626703819442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45935.626703819442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45935.626703819442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45935.626703819442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45935.626703819442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45935.626703819442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45935.626703819442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45935.626703819442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45935.626703819442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45935.626703819442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45935.626703819442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45935.626703819442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45935.626703819442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45935.626703819442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45935.626703819442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45935.626703819442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45935.626703819442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45935.626703819442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45935.626703819442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45935.626703819442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45935.626703819442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45935.626703819442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45935.626703819442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45935.626703819442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45935.626703819442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45935.626703819442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45935.626703819442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45935.626703819442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45935.626703819442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45935.626703819442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45935.626703819442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45935.626703819442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45935.626703819442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45935.626703819442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45935.626703819442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45935.626703819442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45935.626703819442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45935.626703819442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45935.626703819442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45935.626703819442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45935.626703819442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45935.626703819442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45935.626703819442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45935.626703819442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45935.626703819442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45935.626703819442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45935.626703819442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45935.626703819442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45935.626703819442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45935.626703819442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45935.626703819442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45935.626703819442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45935.626703819442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45935.626703819442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45935.626703819442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45935.626703819442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45935.626703819442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45935.626703819442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45935.626703819442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45935.626703819442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45935.626703819442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45935.626703819442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45935.626703819442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45935.626703819442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45935.626703819442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45935.626703819442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45935.626703819442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45935.626703819442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45935.626703819442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45935.626703819442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45935.626703819442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45935.626703819442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45935.626703819442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45935.626703819442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45935.626703819442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45935.626703819442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45935.626703819442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45935.626703819442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45935.626703819442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45935.626703819442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45935.626703819442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45935.626703819442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45935.626703819442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45935.626703819442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45935.626703819442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45935.626703819442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45935.626703819442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45935.626703819442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45935.626703819442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45935.626703819442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45935.626703819442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45935.626703819442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45935.626703819442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45935.626703819442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45935.626703819442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45935.626703819442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45935.626703819442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45935.626703819442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45935.626703819442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45935.626703819442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45935.626703819442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45935.626703819442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45935.626703819442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45935.626703819442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45935.626703819442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45935.626703819442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45935.626703819442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45935.626703819442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45935.626703819442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45935.626703819442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45935.626703819442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45935.626703819442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45935.626703819442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45935.626703819442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45935.626703819442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45935.626703819442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45935.626703819442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45935.626703819442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45935.626703819442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45935.626703819442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45935.626703819442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45935.626703819442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45935.626703819442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45935.626703819442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45935.626703819442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45935.626703819442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45935.626703819442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45935.626703819442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45935.626703819442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45935.626703819442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45935.626703819442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45935.626703819442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45935.626703819442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45935.626703819442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45935.626703819442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45935.626703819442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45935.626703819442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45935.626703819442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45935.626703819442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45935.626703819442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45935.626703819442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45935.626703819442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45935.626703819442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45935.626703819442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45935.626703819442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45935.626703819442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45935.626703819442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45935.626703819442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45935.626703819442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45935.626703819442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45935.626703819442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45935.626703819442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45935.626703819442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45935.626703819442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45935.626703819442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45935.626703819442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45935.626703819442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45935.626703819442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45935.626703819442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45935.626703819442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45935.626703819442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45935.626703819442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45935.626703819442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45935.626703819442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45935.626703819442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45935.626703819442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45935.626703819442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45935.626703819442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45935.626703819442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45935.626703819442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45935.626703819442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45935.626703819442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45935.626703819442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45935.626703819442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45935.626703819442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45935.626703819442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45935.626703819442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45935.626703819442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45935.626703819442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45935.626703819442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45935.626703819442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45935.626703819442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45935.626703819442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45935.626703819442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45935.626703819442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45935.626703819442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45935.626703819442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45935.626703819442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45935.626703819442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45935.626703819442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45935.626703819442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45935.626703819442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45935.626703819442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45935.626703819442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45935.626703819442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45935.626703819442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45935.626703819442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45935.626703819442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45935.626703819442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45935.626703819442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45935.626703819442</v>
      </c>
      <c r="H293" s="124"/>
      <c r="I293" s="120" t="str">
        <f>IFERROR(VLOOKUP(D293,DB!A:F,6,0),"")</f>
        <v/>
      </c>
      <c r="J293" s="119" t="str">
        <f>IFERROR(VLOOKUP(D293,DB!A:G,7,0),"")</f>
        <v/>
      </c>
      <c r="K293" s="125"/>
      <c r="L293" s="126" t="str">
        <f>IFERROR(VLOOKUP(D293,DB!A:I,9,0),"")</f>
        <v/>
      </c>
    </row>
  </sheetData>
  <dataValidations count="2">
    <dataValidation allowBlank="1" showInputMessage="1" showErrorMessage="1" sqref="E1" xr:uid="{380493DB-286A-4683-AF55-C78F04945A49}"/>
    <dataValidation type="list" allowBlank="1" showInputMessage="1" showErrorMessage="1" sqref="E3 E6 E8:E29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