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80" documentId="13_ncr:1_{F6CB121F-512D-4AA6-A0C1-0FB36C537598}" xr6:coauthVersionLast="47" xr6:coauthVersionMax="47" xr10:uidLastSave="{A3DAA43F-E042-439F-BC70-05AA322220D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<sst xmlns="http://schemas.openxmlformats.org/spreadsheetml/2006/main" count="178591" uniqueCount="39078">
  <si>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</si>
  <si>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</si>
  <si>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</si>
  <si>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</si>
  <si>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</si>
  <si>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</si>
  <si>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</si>
  <si>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</si>
  <si>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</si>
  <si>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</si>
  <si>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</si>
  <si>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</si>
  <si>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</si>
  <si>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</si>
  <si>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</si>
  <si>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</si>
  <si>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</si>
  <si>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</si>
  <si>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</si>
  <si>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</si>
  <si>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</si>
  <si>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</si>
  <si>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</si>
  <si>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</si>
  <si>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</si>
  <si>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</si>
  <si>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</si>
  <si>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</si>
  <si>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</si>
  <si>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</si>
  <si>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</si>
  <si>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</si>
  <si>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</si>
  <si>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</si>
  <si>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</si>
  <si>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</si>
  <si>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</si>
  <si>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</si>
  <si>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</si>
  <si>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</si>
  <si>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</si>
  <si>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</si>
  <si>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</si>
  <si>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</si>
  <si>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</si>
  <si>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</si>
  <si>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</si>
  <si>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</si>
  <si>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</si>
  <si>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</si>
  <si>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</si>
  <si>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</si>
  <si>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</si>
  <si>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</si>
  <si>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</si>
  <si>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</si>
  <si>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</si>
  <si>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</si>
  <si>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</si>
  <si>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</si>
  <si>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</si>
  <si>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</si>
  <si>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</si>
  <si>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</si>
  <si>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</si>
  <si>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</si>
  <si>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</si>
  <si>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</si>
  <si>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</si>
  <si>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</si>
  <si>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</si>
  <si>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</si>
  <si>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</si>
  <si>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</si>
  <si>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</si>
  <si>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</si>
  <si>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</si>
  <si>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</si>
  <si>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</si>
  <si>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</si>
  <si>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</si>
  <si>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</si>
  <si>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</si>
  <si>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</si>
  <si>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</si>
  <si>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</si>
  <si>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</si>
  <si>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</si>
  <si>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</si>
  <si>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</si>
  <si>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</si>
  <si>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</si>
  <si>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</si>
  <si>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</si>
  <si>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</si>
  <si>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</si>
  <si>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</si>
  <si>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</si>
  <si>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</si>
  <si>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</si>
  <si>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</si>
  <si>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</si>
  <si>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</si>
  <si>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</si>
  <si>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</si>
  <si>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</si>
  <si>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</si>
  <si>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</si>
  <si>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</si>
  <si>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</si>
  <si>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</si>
  <si>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</si>
  <si>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</si>
  <si>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</si>
  <si>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</si>
  <si>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</si>
  <si>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</si>
  <si>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</si>
  <si>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</si>
  <si>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</si>
  <si>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</si>
  <si>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</si>
  <si>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</si>
  <si>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</si>
  <si>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</si>
  <si>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</si>
  <si>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</si>
  <si>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</si>
  <si>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</si>
  <si>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</si>
  <si>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</si>
  <si>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</si>
  <si>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</si>
  <si>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</si>
  <si>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</si>
  <si>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</si>
  <si>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</si>
  <si>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</si>
  <si>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</si>
  <si>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</si>
  <si>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</si>
  <si>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</si>
  <si>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</si>
  <si>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</si>
  <si>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</si>
  <si>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</si>
  <si>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</si>
  <si>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</si>
  <si>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</si>
  <si>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</si>
  <si>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</si>
  <si>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</si>
  <si>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</si>
  <si>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</si>
  <si>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</si>
  <si>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</si>
  <si>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</si>
  <si>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</si>
  <si>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</si>
  <si>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</si>
  <si>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</si>
  <si>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</si>
  <si>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</si>
  <si>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</si>
  <si>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</si>
  <si>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</si>
  <si>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</si>
  <si>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</si>
  <si>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</si>
  <si>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</si>
  <si>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</si>
  <si>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</si>
  <si>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</si>
  <si>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</si>
  <si>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</si>
  <si>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</si>
  <si>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</si>
  <si>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</si>
  <si>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</si>
  <si>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</si>
  <si>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</si>
  <si>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</si>
  <si>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</si>
  <si>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</si>
  <si>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</si>
  <si>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</si>
  <si>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</si>
  <si>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</si>
  <si>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</si>
  <si>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</si>
  <si>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</si>
  <si>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</si>
  <si>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</si>
  <si>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</si>
  <si>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</si>
  <si>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</si>
  <si>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</si>
  <si>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</si>
  <si>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</si>
  <si>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</si>
  <si>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</si>
  <si>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</si>
  <si>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</si>
  <si>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</si>
  <si>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</si>
  <si>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</si>
  <si>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</si>
  <si>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</si>
  <si>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</si>
  <si>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</si>
  <si>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</si>
  <si>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</si>
  <si>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</si>
  <si>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</si>
  <si>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</si>
  <si>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</si>
  <si>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</si>
  <si>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</si>
  <si>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</si>
  <si>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</si>
  <si>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</si>
  <si>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</si>
  <si>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</si>
  <si>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</si>
  <si>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</si>
  <si>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</si>
  <si>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</si>
  <si>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</si>
  <si>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</si>
  <si>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</si>
  <si>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</si>
  <si>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</si>
  <si>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</si>
  <si>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</si>
  <si>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</si>
  <si>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</si>
  <si>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</si>
  <si>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</si>
  <si>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</si>
  <si>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</si>
  <si>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</si>
  <si>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</si>
  <si>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</si>
  <si>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</si>
  <si>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</si>
  <si>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</si>
  <si>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</si>
  <si>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</si>
  <si>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</si>
  <si>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</si>
  <si>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</si>
  <si>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</si>
  <si>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</si>
  <si>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</si>
  <si>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</si>
  <si>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</si>
  <si>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</si>
  <si>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</si>
  <si>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</si>
  <si>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</si>
  <si>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</si>
  <si>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</si>
  <si>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</si>
  <si>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</si>
  <si>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</si>
  <si>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</si>
  <si>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</si>
  <si>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</si>
  <si>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</si>
  <si>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</si>
  <si>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</si>
  <si>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</si>
  <si>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</si>
  <si>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</si>
  <si>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</si>
  <si>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</si>
  <si>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</si>
  <si>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</si>
  <si>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</si>
  <si>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</si>
  <si>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</si>
  <si>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</si>
  <si>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</si>
  <si>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</si>
  <si>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</si>
  <si>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</si>
  <si>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</si>
  <si>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</si>
  <si>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</si>
  <si>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</si>
  <si>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</si>
  <si>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</si>
  <si>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</si>
  <si>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</si>
  <si>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</si>
  <si>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</si>
  <si>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</si>
  <si>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</si>
  <si>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</si>
  <si>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</si>
  <si>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</si>
  <si>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</si>
  <si>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</si>
  <si>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</si>
  <si>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</si>
  <si>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</si>
  <si>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</si>
  <si>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</si>
  <si>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</si>
  <si>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</si>
  <si>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</si>
  <si>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</si>
  <si>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</si>
  <si>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</si>
  <si>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</si>
  <si>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</si>
  <si>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</si>
  <si>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</si>
  <si>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</si>
  <si>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</si>
  <si>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</si>
  <si>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</si>
  <si>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</si>
  <si>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</si>
  <si>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</si>
  <si>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</si>
  <si>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</si>
  <si>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</si>
  <si>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</si>
  <si>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</si>
  <si>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</si>
  <si>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</si>
  <si>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</si>
  <si>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</si>
  <si>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</si>
  <si>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</si>
  <si>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</si>
  <si>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</si>
  <si>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</si>
  <si>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</si>
  <si>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</si>
  <si>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</si>
  <si>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</si>
  <si>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</si>
  <si>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</si>
  <si>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</si>
  <si>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</si>
  <si>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</si>
  <si>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</si>
  <si>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</si>
  <si>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</si>
  <si>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</si>
  <si>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</si>
  <si>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</si>
  <si>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</si>
  <si>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</si>
  <si>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</si>
  <si>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</si>
  <si>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</si>
  <si>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</si>
  <si>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</si>
  <si>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</si>
  <si>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</si>
  <si>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</si>
  <si>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</si>
  <si>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</si>
  <si>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</si>
  <si>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</si>
  <si>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</si>
  <si>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</si>
  <si>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</si>
  <si>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</si>
  <si>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</si>
  <si>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</si>
  <si>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</si>
  <si>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</si>
  <si>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</si>
  <si>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</si>
  <si>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</si>
  <si>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</si>
  <si>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</si>
  <si>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</si>
  <si>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</si>
  <si>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</si>
  <si>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</si>
  <si>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</si>
  <si>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</si>
  <si>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</si>
  <si>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</si>
  <si>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</si>
  <si>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</si>
  <si>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</si>
  <si>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</si>
  <si>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</si>
  <si>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</si>
  <si>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</si>
  <si>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</si>
  <si>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</si>
  <si>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</si>
  <si>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</si>
  <si>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</si>
  <si>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</si>
  <si>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</si>
  <si>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</si>
  <si>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</si>
  <si>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</si>
  <si>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</si>
  <si>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</si>
  <si>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</si>
  <si>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</si>
  <si>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</si>
  <si>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</si>
  <si>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</si>
  <si>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</si>
  <si>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</si>
  <si>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</si>
  <si>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</si>
  <si>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</si>
  <si>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</si>
  <si>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</si>
  <si>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</si>
  <si>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</si>
  <si>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</si>
  <si>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</si>
  <si>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</si>
  <si>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</si>
  <si>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</si>
  <si>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</si>
  <si>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</si>
  <si>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</si>
  <si>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</si>
  <si>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</si>
  <si>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</si>
  <si>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</si>
  <si>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</si>
  <si>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</si>
  <si>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</si>
  <si>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</si>
  <si>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</si>
  <si>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</si>
  <si>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</si>
  <si>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</si>
  <si>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</si>
  <si>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</si>
  <si>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</si>
  <si>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</si>
  <si>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</si>
  <si>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</si>
  <si>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</si>
  <si>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</si>
  <si>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</si>
  <si>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</si>
  <si>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</si>
  <si>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</si>
  <si>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</si>
  <si>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</si>
  <si>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</si>
  <si>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</si>
  <si>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</si>
  <si>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</si>
  <si>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</si>
  <si>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</si>
  <si>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</si>
  <si>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</si>
  <si>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</si>
  <si>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</si>
  <si>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</si>
  <si>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</si>
  <si>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</si>
  <si>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</si>
  <si>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</si>
  <si>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</si>
  <si>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</si>
  <si>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</si>
  <si>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</si>
  <si>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</si>
  <si>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</si>
  <si>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</si>
  <si>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</si>
  <si>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</si>
  <si>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</si>
  <si>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</si>
  <si>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</si>
  <si>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</si>
  <si>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</si>
  <si>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</si>
  <si>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</si>
  <si>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</si>
  <si>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</si>
  <si>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</si>
  <si>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</si>
  <si>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</si>
  <si>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</si>
  <si>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</si>
  <si>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</si>
  <si>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</si>
  <si>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</si>
  <si>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</si>
  <si>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</si>
  <si>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</si>
  <si>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</si>
  <si>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</si>
  <si>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</si>
  <si>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</si>
  <si>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</si>
  <si>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</si>
  <si>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</si>
  <si>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</si>
  <si>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</si>
  <si>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</si>
  <si>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</si>
  <si>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</si>
  <si>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</si>
  <si>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</si>
  <si>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</si>
  <si>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</si>
  <si>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</si>
  <si>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</si>
  <si>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</si>
  <si>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</si>
  <si>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</si>
  <si>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</si>
  <si>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</si>
  <si>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</si>
  <si>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</si>
  <si>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</si>
  <si>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</si>
  <si>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</si>
  <si>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</si>
  <si>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</si>
  <si>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</si>
  <si>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</si>
  <si>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</si>
  <si>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</si>
  <si>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</si>
  <si>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</si>
  <si>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</si>
  <si>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</si>
  <si>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</si>
  <si>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</si>
  <si>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</si>
  <si>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</si>
  <si>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</si>
  <si>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</si>
  <si>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</si>
  <si>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</si>
  <si>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</si>
  <si>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</si>
  <si>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</si>
  <si>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</si>
  <si>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</si>
  <si>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</si>
  <si>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</si>
  <si>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</si>
  <si>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</si>
  <si>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</si>
  <si>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</si>
  <si>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</si>
  <si>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</si>
  <si>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</si>
  <si>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</si>
  <si>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</si>
  <si>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</si>
  <si>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</si>
  <si>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</si>
  <si>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</si>
  <si>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</si>
  <si>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</si>
  <si>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</si>
  <si>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</si>
  <si>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</si>
  <si>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</si>
  <si>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</si>
  <si>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</si>
  <si>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</si>
  <si>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</si>
  <si>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</si>
  <si>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</si>
  <si>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</si>
  <si>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</si>
  <si>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</si>
  <si>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</si>
  <si>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</si>
  <si>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</si>
  <si>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</si>
  <si>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</si>
  <si>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</si>
  <si>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</si>
  <si>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</si>
  <si>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</si>
  <si>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</si>
  <si>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</si>
  <si>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</si>
  <si>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</si>
  <si>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</si>
  <si>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</si>
  <si>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</si>
  <si>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</si>
  <si>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</si>
  <si>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</si>
  <si>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</si>
  <si>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</si>
  <si>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</si>
  <si>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</si>
  <si>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</si>
  <si>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</si>
  <si>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</si>
  <si>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</si>
  <si>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</si>
  <si>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</si>
  <si>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</si>
  <si>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</si>
  <si>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</si>
  <si>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</si>
  <si>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</si>
  <si>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</si>
  <si>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</si>
  <si>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</si>
  <si>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</si>
  <si>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</si>
  <si>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</si>
  <si>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</si>
  <si>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</si>
  <si>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</si>
  <si>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</si>
  <si>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</si>
  <si>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</si>
  <si>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</si>
  <si>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</si>
  <si>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</si>
  <si>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</si>
  <si>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</si>
  <si>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</si>
  <si>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</si>
  <si>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</si>
  <si>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</si>
  <si>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</si>
  <si>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</si>
  <si>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</si>
  <si>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</si>
  <si>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</si>
  <si>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</si>
  <si>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</si>
  <si>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</si>
  <si>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</si>
  <si>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</si>
  <si>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</si>
  <si>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</si>
  <si>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</si>
  <si>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</si>
  <si>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</si>
  <si>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</si>
  <si>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</si>
  <si>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</si>
  <si>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</si>
  <si>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</si>
  <si>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</si>
  <si>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</si>
  <si>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</si>
  <si>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</si>
  <si>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</si>
  <si>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</si>
  <si>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</si>
  <si>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</si>
  <si>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</si>
  <si>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</si>
  <si>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</si>
  <si>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</si>
  <si>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</si>
  <si>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</si>
  <si>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</si>
  <si>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</si>
  <si>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</si>
  <si>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</si>
  <si>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</si>
  <si>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</si>
  <si>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</si>
  <si>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</si>
  <si>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</si>
  <si>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</si>
  <si>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</si>
  <si>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</si>
  <si>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</si>
  <si>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</si>
  <si>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</si>
  <si>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</si>
  <si>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</si>
  <si>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</si>
  <si>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</si>
  <si>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</si>
  <si>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</si>
  <si>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</si>
  <si>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</si>
  <si>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</si>
  <si>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</si>
  <si>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</si>
  <si>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</si>
  <si>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</si>
  <si>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</si>
  <si>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</si>
  <si>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</si>
  <si>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</si>
  <si>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</si>
  <si>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</si>
  <si>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</si>
  <si>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</si>
  <si>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</si>
  <si>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</si>
  <si>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</si>
  <si>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</si>
  <si>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</si>
  <si>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</si>
  <si>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</si>
  <si>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</si>
  <si>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</si>
  <si>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</si>
  <si>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</si>
  <si>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</si>
  <si>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</si>
  <si>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</si>
  <si>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</si>
  <si>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</si>
  <si>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</si>
  <si>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</si>
  <si>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</si>
  <si>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</si>
  <si>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</si>
  <si>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</si>
  <si>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</si>
  <si>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</si>
  <si>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</si>
  <si>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</si>
  <si>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</si>
  <si>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</si>
  <si>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</si>
  <si>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</si>
  <si>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</si>
  <si>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</si>
  <si>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</si>
  <si>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</si>
  <si>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</si>
  <si>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</si>
  <si>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</si>
  <si>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</si>
  <si>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</si>
  <si>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</si>
  <si>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</si>
  <si>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</si>
  <si>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</si>
  <si>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</si>
  <si>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</si>
  <si>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</si>
  <si>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</si>
  <si>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</si>
  <si>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</si>
  <si>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</si>
  <si>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</si>
  <si>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</si>
  <si>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</si>
  <si>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</si>
  <si>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</si>
  <si>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</si>
  <si>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</si>
  <si>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</si>
  <si>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</si>
  <si>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</si>
  <si>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</si>
  <si>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</si>
  <si>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</si>
  <si>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</si>
  <si>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</si>
  <si>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</si>
  <si>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</si>
  <si>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</si>
  <si>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</si>
  <si>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</si>
  <si>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</si>
  <si>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</si>
  <si>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</si>
  <si>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</si>
  <si>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</si>
  <si>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</si>
  <si>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</si>
  <si>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</si>
  <si>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</si>
  <si>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</si>
  <si>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</si>
  <si>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</si>
  <si>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</si>
  <si>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</si>
  <si>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</si>
  <si>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</si>
  <si>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</si>
  <si>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</si>
  <si>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</si>
  <si>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</si>
  <si>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</si>
  <si>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</si>
  <si>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</si>
  <si>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</si>
  <si>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</si>
  <si>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</si>
  <si>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</si>
  <si>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</si>
  <si>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</si>
  <si>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</si>
  <si>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</si>
  <si>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</si>
  <si>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</si>
  <si>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</si>
  <si>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</si>
  <si>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</si>
  <si>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</si>
  <si>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</si>
  <si>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</si>
  <si>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</si>
  <si>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</si>
  <si>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</si>
  <si>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</si>
  <si>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</si>
  <si>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</si>
  <si>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</si>
  <si>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</si>
  <si>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</si>
  <si>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</si>
  <si>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</si>
  <si>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</si>
  <si>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</si>
  <si>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</si>
  <si>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</si>
  <si>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</si>
  <si>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</si>
  <si>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</si>
  <si>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</si>
  <si>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</si>
  <si>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</si>
  <si>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</si>
  <si>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</si>
  <si>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</si>
  <si>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</si>
  <si>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</si>
  <si>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</si>
  <si>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</si>
  <si>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</si>
  <si>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</si>
  <si>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</si>
  <si>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</si>
  <si>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</si>
  <si>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</si>
  <si>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</si>
  <si>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</si>
  <si>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</si>
  <si>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</si>
  <si>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</si>
  <si>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</si>
  <si>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</si>
  <si>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</si>
  <si>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</si>
  <si>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</si>
  <si>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</si>
  <si>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</si>
  <si>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</si>
  <si>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</si>
  <si>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</si>
  <si>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</si>
  <si>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</si>
  <si>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</si>
  <si>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</si>
  <si>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</si>
  <si>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</si>
  <si>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</si>
  <si>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</si>
  <si>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</si>
  <si>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</si>
  <si>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</si>
  <si>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</si>
  <si>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</si>
  <si>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</si>
  <si>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</si>
  <si>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</si>
  <si>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</si>
  <si>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</si>
  <si>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</si>
  <si>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</si>
  <si>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</si>
  <si>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</si>
  <si>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</si>
  <si>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</si>
  <si>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</si>
  <si>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</si>
  <si>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</si>
  <si>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</si>
  <si>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</si>
  <si>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</si>
  <si>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</si>
  <si>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</si>
  <si>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</si>
  <si>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</si>
  <si>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</si>
  <si>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</si>
  <si>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</si>
  <si>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</si>
  <si>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</si>
  <si>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</si>
  <si>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</si>
  <si>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</si>
  <si>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</si>
  <si>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</si>
  <si>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</si>
  <si>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</si>
  <si>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</si>
  <si>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</si>
  <si>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</si>
  <si>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</si>
  <si>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</si>
  <si>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</si>
  <si>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</si>
  <si>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</si>
  <si>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</si>
  <si>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</si>
  <si>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</si>
  <si>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</si>
  <si>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</si>
  <si>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</si>
  <si>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</si>
  <si>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</si>
  <si>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</si>
  <si>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</si>
  <si>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</si>
  <si>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</si>
  <si>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</si>
  <si>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</si>
  <si>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</si>
  <si>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</si>
  <si>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</si>
  <si>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</si>
  <si>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</si>
  <si>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</si>
  <si>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</si>
  <si>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</si>
  <si>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</si>
  <si>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</si>
  <si>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</si>
  <si>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</si>
  <si>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</si>
  <si>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</si>
  <si>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</si>
  <si>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</si>
  <si>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</si>
  <si>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</si>
  <si>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</si>
  <si>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</si>
  <si>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</si>
  <si>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</si>
  <si>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</si>
  <si>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</si>
  <si>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</si>
  <si>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</si>
  <si>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</si>
  <si>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</si>
  <si>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</si>
  <si>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</si>
  <si>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</si>
  <si>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</si>
  <si>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</si>
  <si>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</si>
  <si>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</si>
  <si>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</si>
  <si>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</si>
  <si>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</si>
  <si>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</si>
  <si>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</si>
  <si>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</si>
  <si>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</si>
  <si>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</si>
  <si>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</si>
  <si>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</si>
  <si>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</si>
  <si>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</si>
  <si>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</si>
  <si>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</si>
  <si>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</si>
  <si>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</si>
  <si>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</si>
  <si>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</si>
  <si>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</si>
  <si>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</si>
  <si>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</si>
  <si>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</si>
  <si>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</si>
  <si>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</si>
  <si>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</si>
  <si>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</si>
  <si>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</si>
  <si>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</si>
  <si>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</si>
  <si>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</si>
  <si>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</si>
  <si>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</si>
  <si>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</si>
  <si>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</si>
  <si>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</si>
  <si>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</si>
  <si>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</si>
  <si>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</si>
  <si>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</si>
  <si>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</si>
  <si>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</si>
  <si>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</si>
  <si>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</si>
  <si>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</si>
  <si>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</si>
  <si>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</si>
  <si>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</si>
  <si>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</si>
  <si>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</si>
  <si>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</si>
  <si>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</si>
  <si>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</si>
  <si>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</si>
  <si>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</si>
  <si>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</si>
  <si>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</si>
  <si>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</si>
  <si>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</si>
  <si>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</si>
  <si>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</si>
  <si>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</si>
  <si>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</si>
  <si>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</si>
  <si>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</si>
  <si>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</si>
  <si>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</si>
  <si>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</si>
  <si>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</si>
  <si>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</si>
  <si>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</si>
  <si>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</si>
  <si>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</si>
  <si>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</si>
  <si>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</si>
  <si>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</si>
  <si>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</si>
  <si>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</si>
  <si>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</si>
  <si>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</si>
  <si>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</si>
  <si>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</si>
  <si>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</si>
  <si>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</si>
  <si>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</si>
  <si>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</si>
  <si>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</si>
  <si>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</si>
  <si>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</si>
  <si>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</si>
  <si>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</si>
  <si>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</si>
  <si>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</si>
  <si>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</si>
  <si>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</si>
  <si>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</si>
  <si>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</si>
  <si>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</si>
  <si>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</si>
  <si>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</si>
  <si>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</si>
  <si>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</si>
  <si>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</si>
  <si>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</si>
  <si>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</si>
  <si>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</si>
  <si>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</si>
  <si>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</si>
  <si>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</si>
  <si>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</si>
  <si>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</si>
  <si>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</si>
  <si>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</si>
  <si>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</si>
  <si>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</si>
  <si>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</si>
  <si>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</si>
  <si>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</si>
  <si>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</si>
  <si>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</si>
  <si>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</si>
  <si>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</si>
  <si>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</si>
  <si>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</si>
  <si>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</si>
  <si>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</si>
  <si>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</si>
  <si>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</si>
  <si>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</si>
  <si>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</si>
  <si>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</si>
  <si>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</si>
  <si>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</si>
  <si>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</si>
  <si>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</si>
  <si>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</si>
  <si>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</si>
  <si>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</si>
  <si>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</si>
  <si>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</si>
  <si>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</si>
  <si>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</si>
  <si>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</si>
  <si>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</si>
  <si>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</si>
  <si>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</si>
  <si>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</si>
  <si>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</si>
  <si>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</si>
  <si>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</si>
  <si>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</si>
  <si>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</si>
  <si>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</si>
  <si>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</si>
  <si>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</si>
  <si>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</si>
  <si>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</si>
  <si>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</si>
  <si>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</si>
  <si>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</si>
  <si>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</si>
  <si>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</si>
  <si>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</si>
  <si>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</si>
  <si>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</si>
  <si>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</si>
  <si>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</si>
  <si>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</si>
  <si>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</si>
  <si>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</si>
  <si>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</si>
  <si>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</si>
  <si>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</si>
  <si>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</si>
  <si>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</si>
  <si>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</si>
  <si>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</si>
  <si>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</si>
  <si>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</si>
  <si>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</si>
  <si>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</si>
  <si>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</si>
  <si>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</si>
  <si>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</si>
  <si>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</si>
  <si>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</si>
  <si>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</si>
  <si>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</si>
  <si>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</si>
  <si>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</si>
  <si>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</si>
  <si>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</si>
  <si>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</si>
  <si>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</si>
  <si>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</si>
  <si>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</si>
  <si>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</si>
  <si>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</si>
  <si>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</si>
  <si>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</si>
  <si>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</si>
  <si>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</si>
  <si>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</si>
  <si>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</si>
  <si>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</si>
  <si>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</si>
  <si>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</si>
  <si>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</si>
  <si>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</si>
  <si>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</si>
  <si>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</si>
  <si>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</si>
  <si>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</si>
  <si>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</si>
  <si>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</si>
  <si>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</si>
  <si>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</si>
  <si>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</si>
  <si>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</si>
  <si>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</si>
  <si>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</si>
  <si>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</si>
  <si>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</si>
  <si>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</si>
  <si>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</si>
  <si>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</si>
  <si>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</si>
  <si>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</si>
  <si>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</si>
  <si>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</si>
  <si>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</si>
  <si>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</si>
  <si>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</si>
  <si>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</si>
  <si>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</si>
  <si>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</si>
  <si>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</si>
  <si>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</si>
  <si>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</si>
  <si>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</si>
  <si>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</si>
  <si>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</si>
  <si>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</si>
  <si>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</si>
  <si>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</si>
  <si>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</si>
  <si>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</si>
  <si>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</si>
  <si>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</si>
  <si>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</si>
  <si>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</si>
  <si>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</si>
  <si>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</si>
  <si>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</si>
  <si>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</si>
  <si>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</si>
  <si>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</si>
  <si>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</si>
  <si>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</si>
  <si>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</si>
  <si>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</si>
  <si>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</si>
  <si>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</si>
  <si>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</si>
  <si>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</si>
  <si>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</si>
  <si>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</si>
  <si>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</si>
  <si>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</si>
  <si>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</si>
  <si>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</si>
  <si>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</si>
  <si>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</si>
  <si>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</si>
  <si>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</si>
  <si>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</si>
  <si>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</si>
  <si>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</si>
  <si>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</si>
  <si>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</si>
  <si>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</si>
  <si>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</si>
  <si>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</si>
  <si>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</si>
  <si>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</si>
  <si>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</si>
  <si>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</si>
  <si>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</si>
  <si>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</si>
  <si>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</si>
  <si>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</si>
  <si>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</si>
  <si>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</si>
  <si>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</si>
  <si>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</si>
  <si>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</si>
  <si>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</si>
  <si>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</si>
  <si>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</si>
  <si>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</si>
  <si>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</si>
  <si>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</si>
  <si>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</si>
  <si>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</si>
  <si>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</si>
  <si>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</si>
  <si>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</si>
  <si>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</si>
  <si>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</si>
  <si>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</si>
  <si>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</si>
  <si>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</si>
  <si>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</si>
  <si>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</si>
  <si>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</si>
  <si>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</si>
  <si>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</si>
  <si>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</si>
  <si>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</si>
  <si>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</si>
  <si>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</si>
  <si>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</si>
  <si>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</si>
  <si>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</si>
  <si>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</si>
  <si>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</si>
  <si>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</si>
  <si>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</si>
  <si>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</si>
  <si>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</si>
  <si>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</si>
  <si>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</si>
  <si>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</si>
  <si>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</si>
  <si>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</si>
  <si>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</si>
  <si>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</si>
  <si>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</si>
  <si>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</si>
  <si>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</si>
  <si>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</si>
  <si>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</si>
  <si>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</si>
  <si>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</si>
  <si>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</si>
  <si>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</si>
  <si>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</si>
  <si>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</si>
  <si>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</si>
  <si>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</si>
  <si>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</si>
  <si>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</si>
  <si>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</si>
  <si>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</si>
  <si>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</si>
  <si>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</si>
  <si>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</si>
  <si>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</si>
  <si>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</si>
  <si>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</si>
  <si>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</si>
  <si>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</si>
  <si>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</si>
  <si>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</si>
  <si>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</si>
  <si>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</si>
  <si>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</si>
  <si>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</si>
  <si>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</si>
  <si>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</si>
  <si>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</si>
  <si>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</si>
  <si>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</si>
  <si>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</si>
  <si>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</si>
  <si>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</si>
  <si>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</si>
  <si>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</si>
  <si>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</si>
  <si>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</si>
  <si>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</si>
  <si>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</si>
  <si>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</si>
  <si>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</si>
  <si>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</si>
  <si>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</si>
  <si>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</si>
  <si>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</si>
  <si>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</si>
  <si>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</si>
  <si>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</si>
  <si>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</si>
  <si>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</si>
  <si>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</si>
  <si>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</si>
  <si>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</si>
  <si>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</si>
  <si>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</si>
  <si>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</si>
  <si>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</si>
  <si>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</si>
  <si>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</si>
  <si>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</si>
  <si>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</si>
  <si>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</si>
  <si>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</si>
  <si>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</si>
  <si>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</si>
  <si>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</si>
  <si>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</si>
  <si>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</si>
  <si>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</si>
  <si>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</si>
  <si>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</si>
  <si>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</si>
  <si>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</si>
  <si>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</si>
  <si>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</si>
  <si>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</si>
  <si>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</si>
  <si>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</si>
  <si>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</si>
  <si>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</si>
  <si>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</si>
  <si>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</si>
  <si>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</si>
  <si>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</si>
  <si>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</si>
  <si>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</si>
  <si>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</si>
  <si>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</si>
  <si>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</si>
  <si>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</si>
  <si>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</si>
  <si>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</si>
  <si>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</si>
  <si>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</si>
  <si>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</si>
  <si>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</si>
  <si>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</si>
  <si>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</si>
  <si>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</si>
  <si>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</si>
  <si>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</si>
  <si>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</si>
  <si>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</si>
  <si>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</si>
  <si>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</si>
  <si>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</si>
  <si>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</si>
  <si>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</si>
  <si>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</si>
  <si>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</si>
  <si>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</si>
  <si>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</si>
  <si>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</si>
  <si>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</si>
  <si>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</si>
  <si>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</si>
  <si>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</si>
  <si>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</si>
  <si>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</si>
  <si>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</si>
  <si>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</si>
  <si>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</si>
  <si>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</si>
  <si>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</si>
  <si>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</si>
  <si>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</si>
  <si>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</si>
  <si>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</si>
  <si>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</si>
  <si>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</si>
  <si>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</si>
  <si>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</si>
  <si>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</si>
  <si>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</si>
  <si>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</si>
  <si>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</si>
  <si>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</si>
  <si>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</si>
  <si>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</si>
  <si>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</si>
  <si>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</si>
  <si>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</si>
  <si>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</si>
  <si>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</si>
  <si>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</si>
  <si>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</si>
  <si>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</si>
  <si>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</si>
  <si>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</si>
  <si>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</si>
  <si>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</si>
  <si>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</si>
  <si>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</si>
  <si>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</si>
  <si>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</si>
  <si>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</si>
  <si>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</si>
  <si>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</si>
  <si>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</si>
  <si>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</si>
  <si>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</si>
  <si>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</si>
  <si>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</si>
  <si>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</si>
  <si>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</si>
  <si>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</si>
  <si>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</si>
  <si>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</si>
  <si>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</si>
  <si>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</si>
  <si>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</si>
  <si>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</si>
  <si>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</si>
  <si>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</si>
  <si>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</si>
  <si>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</si>
  <si>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</si>
  <si>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</si>
  <si>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</si>
  <si>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</si>
  <si>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</si>
  <si>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</si>
  <si>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</si>
  <si>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</si>
  <si>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</si>
  <si>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</si>
  <si>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</si>
  <si>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</si>
  <si>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</si>
  <si>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</si>
  <si>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</si>
  <si>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</si>
  <si>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</si>
  <si>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</si>
  <si>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</si>
  <si>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</si>
  <si>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</si>
  <si>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</si>
  <si>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</si>
  <si>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</si>
  <si>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</si>
  <si>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</si>
  <si>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</si>
  <si>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</si>
  <si>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</si>
  <si>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</si>
  <si>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</si>
  <si>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</si>
  <si>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</si>
  <si>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</si>
  <si>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</si>
  <si>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</si>
  <si>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</si>
  <si>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</si>
  <si>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</si>
  <si>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</si>
  <si>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</si>
  <si>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</si>
  <si>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</si>
  <si>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</si>
  <si>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</si>
  <si>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</si>
  <si>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</si>
  <si>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</si>
  <si>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</si>
  <si>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</si>
  <si>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</si>
  <si>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</si>
  <si>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</si>
  <si>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</si>
  <si>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</si>
  <si>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</si>
  <si>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</si>
  <si>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</si>
  <si>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</si>
  <si>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</si>
  <si>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</si>
  <si>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</si>
  <si>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</si>
  <si>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</si>
  <si>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</si>
  <si>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</si>
  <si>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</si>
  <si>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</si>
  <si>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</si>
  <si>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</si>
  <si>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</si>
  <si>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</si>
  <si>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</si>
  <si>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</si>
  <si>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</si>
  <si>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</si>
  <si>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</si>
  <si>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</si>
  <si>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</si>
  <si>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</si>
  <si>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</si>
  <si>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</si>
  <si>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</si>
  <si>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</si>
  <si>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</si>
  <si>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</si>
  <si>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</si>
  <si>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</si>
  <si>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</si>
  <si>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</si>
  <si>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</si>
  <si>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</si>
  <si>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</si>
  <si>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</si>
  <si>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</si>
  <si>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</si>
  <si>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</si>
  <si>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</si>
  <si>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</si>
  <si>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</si>
  <si>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</si>
  <si>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</si>
  <si>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</si>
  <si>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</si>
  <si>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</si>
  <si>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</si>
  <si>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</si>
  <si>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</si>
  <si>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</si>
  <si>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</si>
  <si>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</si>
  <si>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</si>
  <si>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</si>
  <si>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</si>
  <si>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</si>
  <si>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</si>
  <si>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</si>
  <si>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</si>
  <si>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</si>
  <si>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</si>
  <si>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</si>
  <si>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</si>
  <si>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</si>
  <si>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</si>
  <si>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</si>
  <si>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</si>
  <si>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</si>
  <si>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</si>
  <si>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</si>
  <si>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</si>
  <si>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</si>
  <si>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</si>
  <si>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</si>
  <si>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</si>
  <si>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</si>
  <si>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</si>
  <si>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</si>
  <si>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</si>
  <si>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</si>
  <si>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</si>
  <si>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</si>
  <si>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</si>
  <si>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</si>
  <si>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</si>
  <si>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</si>
  <si>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</si>
  <si>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</si>
  <si>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</si>
  <si>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</si>
  <si>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</si>
  <si>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</si>
  <si>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</si>
  <si>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</si>
  <si>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</si>
  <si>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</si>
  <si>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</si>
  <si>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</si>
  <si>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</si>
  <si>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</si>
  <si>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</si>
  <si>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</si>
  <si>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</si>
  <si>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</si>
  <si>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</si>
  <si>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</si>
  <si>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</si>
  <si>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</si>
  <si>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</si>
  <si>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</si>
  <si>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</si>
  <si>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</si>
  <si>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</si>
  <si>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</si>
  <si>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</si>
  <si>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</si>
  <si>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</si>
  <si>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</si>
  <si>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</si>
  <si>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</si>
  <si>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</si>
  <si>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</si>
  <si>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</si>
  <si>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</si>
  <si>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</si>
  <si>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</si>
  <si>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</si>
  <si>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</si>
  <si>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</si>
  <si>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</si>
  <si>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</si>
  <si>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</si>
  <si>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</si>
  <si>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</si>
  <si>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</si>
  <si>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</si>
  <si>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</si>
  <si>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</si>
  <si>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</si>
  <si>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</si>
  <si>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</si>
  <si>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</si>
  <si>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</si>
  <si>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</si>
  <si>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</si>
  <si>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</si>
  <si>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</si>
  <si>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</si>
  <si>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</si>
  <si>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</si>
  <si>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</si>
  <si>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</si>
  <si>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</si>
  <si>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</si>
  <si>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</si>
  <si>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</si>
  <si>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</si>
  <si>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</si>
  <si>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</si>
  <si>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</si>
  <si>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</si>
  <si>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</si>
  <si>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</si>
  <si>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</si>
  <si>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</si>
  <si>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</si>
  <si>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</si>
  <si>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</si>
  <si>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</si>
  <si>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</si>
  <si>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</si>
  <si>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</si>
  <si>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</si>
  <si>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</si>
  <si>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</si>
  <si>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</si>
  <si>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</si>
  <si>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</si>
  <si>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</si>
  <si>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</si>
  <si>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</si>
  <si>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</si>
  <si>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</si>
  <si>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</si>
  <si>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</si>
  <si>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</si>
  <si>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</si>
  <si>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</si>
  <si>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</si>
  <si>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</si>
  <si>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</si>
  <si>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</si>
  <si>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</si>
  <si>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</si>
  <si>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</si>
  <si>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</si>
  <si>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</si>
  <si>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</si>
  <si>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</si>
  <si>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</si>
  <si>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</si>
  <si>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</si>
  <si>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</si>
  <si>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</si>
  <si>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</si>
  <si>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</si>
  <si>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</si>
  <si>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</si>
  <si>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</si>
  <si>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</si>
  <si>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</si>
  <si>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</si>
  <si>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</si>
  <si>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</si>
  <si>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</si>
  <si>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</si>
  <si>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</si>
  <si>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</si>
  <si>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</si>
  <si>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</si>
  <si>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</si>
  <si>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</si>
  <si>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</si>
  <si>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</si>
  <si>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</si>
  <si>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</si>
  <si>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</si>
  <si>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</si>
  <si>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</si>
  <si>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</si>
  <si>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</si>
  <si>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</si>
  <si>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</si>
  <si>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</si>
  <si>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</si>
  <si>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</si>
  <si>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</si>
  <si>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</si>
  <si>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</si>
  <si>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</si>
  <si>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</si>
  <si>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</si>
  <si>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</si>
  <si>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</si>
  <si>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</si>
  <si>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</si>
  <si>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</si>
  <si>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</si>
  <si>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</si>
  <si>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</si>
  <si>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</si>
  <si>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</si>
  <si>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</si>
  <si>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</si>
  <si>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</si>
  <si>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</si>
  <si>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</si>
  <si>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</si>
  <si>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</si>
  <si>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</si>
  <si>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</si>
  <si>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</si>
  <si>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</si>
  <si>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</si>
  <si>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</si>
  <si>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</si>
  <si>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</si>
  <si>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</si>
  <si>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</si>
  <si>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</si>
  <si>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</si>
  <si>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</si>
  <si>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</si>
  <si>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</si>
  <si>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</si>
  <si>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</si>
  <si>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</si>
  <si>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</si>
  <si>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</si>
  <si>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</si>
  <si>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</si>
  <si>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</si>
  <si>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</si>
  <si>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</si>
  <si>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</si>
  <si>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</si>
  <si>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</si>
  <si>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</si>
  <si>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</si>
  <si>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</si>
  <si>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</si>
  <si>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</si>
  <si>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</si>
  <si>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</si>
  <si>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</si>
  <si>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</si>
  <si>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</si>
  <si>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</si>
  <si>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</si>
  <si>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</si>
  <si>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</si>
  <si>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</si>
  <si>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</si>
  <si>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</si>
  <si>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</si>
  <si>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</si>
  <si>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</si>
  <si>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</si>
  <si>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</si>
  <si>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</si>
  <si>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</si>
  <si>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</si>
  <si>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</si>
  <si>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</si>
  <si>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</si>
  <si>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</si>
  <si>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</si>
  <si>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</si>
  <si>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</si>
  <si>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</si>
  <si>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</si>
  <si>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</si>
  <si>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</si>
  <si>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</si>
  <si>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</si>
  <si>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</si>
  <si>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</si>
  <si>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</si>
  <si>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</si>
  <si>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</si>
  <si>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</si>
  <si>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</si>
  <si>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</si>
  <si>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</si>
  <si>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</si>
  <si>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</si>
  <si>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</si>
  <si>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</si>
  <si>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</si>
  <si>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</si>
  <si>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</si>
  <si>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</si>
  <si>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</si>
  <si>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</si>
  <si>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</si>
  <si>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</si>
  <si>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</si>
  <si>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</si>
  <si>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</si>
  <si>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</si>
  <si>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</si>
  <si>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</si>
  <si>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</si>
  <si>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</si>
  <si>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</si>
  <si>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</si>
  <si>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</si>
  <si>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</si>
  <si>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</si>
  <si>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</si>
  <si>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</si>
  <si>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</si>
  <si>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</si>
  <si>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</si>
  <si>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</si>
  <si>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</si>
  <si>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</si>
  <si>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</si>
  <si>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</si>
  <si>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</si>
  <si>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</si>
  <si>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</si>
  <si>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</si>
  <si>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</si>
  <si>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</si>
  <si>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</si>
  <si>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</si>
  <si>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</si>
  <si>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</si>
  <si>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</si>
  <si>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</si>
  <si>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</si>
  <si>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</si>
  <si>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</si>
  <si>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</si>
  <si>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</si>
  <si>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</si>
  <si>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</si>
  <si>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</si>
  <si>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</si>
  <si>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</si>
  <si>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</si>
  <si>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</si>
  <si>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</si>
  <si>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</si>
  <si>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</si>
  <si>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</si>
  <si>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</si>
  <si>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</si>
  <si>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</si>
  <si>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</si>
  <si>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</si>
  <si>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</si>
  <si>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</si>
  <si>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</si>
  <si>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</si>
  <si>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</si>
  <si>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</si>
  <si>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</si>
  <si>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</si>
  <si>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</si>
  <si>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</si>
  <si>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</si>
  <si>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</si>
  <si>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</si>
  <si>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</si>
  <si>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</si>
  <si>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</si>
  <si>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</si>
  <si>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</si>
  <si>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</si>
  <si>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</si>
  <si>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</si>
  <si>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</si>
  <si>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</si>
  <si>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</si>
  <si>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</si>
  <si>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</si>
  <si>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</si>
  <si>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</si>
  <si>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</si>
  <si>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</si>
  <si>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</si>
  <si>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</si>
  <si>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</si>
  <si>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</si>
  <si>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</si>
  <si>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</si>
  <si>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</si>
  <si>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</si>
  <si>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</si>
  <si>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</si>
  <si>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</si>
  <si>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</si>
  <si>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</si>
  <si>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</si>
  <si>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</si>
  <si>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</si>
  <si>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</si>
  <si>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</si>
  <si>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</si>
  <si>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</si>
  <si>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</si>
  <si>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</si>
  <si>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</si>
  <si>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</si>
  <si>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</si>
  <si>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</si>
  <si>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</si>
  <si>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</si>
  <si>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</si>
  <si>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</si>
  <si>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</si>
  <si>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</si>
  <si>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</si>
  <si>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</si>
  <si>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</si>
  <si>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</si>
  <si>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</si>
  <si>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</si>
  <si>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</si>
  <si>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</si>
  <si>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</si>
  <si>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</si>
  <si>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</si>
  <si>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</si>
  <si>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</si>
  <si>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</si>
  <si>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</si>
  <si>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</si>
  <si>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</si>
  <si>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</si>
  <si>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</si>
  <si>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</si>
  <si>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</si>
  <si>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</si>
  <si>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</si>
  <si>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</si>
  <si>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</si>
  <si>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</si>
  <si>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</si>
  <si>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</si>
  <si>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</si>
  <si>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</si>
  <si>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</si>
  <si>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</si>
  <si>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</si>
  <si>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</si>
  <si>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</si>
  <si>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</si>
  <si>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</si>
  <si>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</si>
  <si>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</si>
  <si>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</si>
  <si>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</si>
  <si>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</si>
  <si>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</si>
  <si>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</si>
  <si>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</si>
  <si>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</si>
  <si>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</si>
  <si>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</si>
  <si>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</si>
  <si>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</si>
  <si>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</si>
  <si>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</si>
  <si>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</si>
  <si>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</si>
  <si>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</si>
  <si>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</si>
  <si>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</si>
  <si>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</si>
  <si>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</si>
  <si>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</si>
  <si>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</si>
  <si>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</si>
  <si>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</si>
  <si>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</si>
  <si>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</si>
  <si>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</si>
  <si>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</si>
  <si>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</si>
  <si>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</si>
  <si>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</si>
  <si>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</si>
  <si>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</si>
  <si>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</si>
  <si>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</si>
  <si>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</si>
  <si>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</si>
  <si>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</si>
  <si>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</si>
  <si>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</si>
  <si>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</si>
  <si>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</si>
  <si>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</si>
  <si>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</si>
  <si>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</si>
  <si>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</si>
  <si>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</si>
  <si>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</si>
  <si>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</si>
  <si>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</si>
  <si>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</si>
  <si>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</si>
  <si>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</si>
  <si>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</si>
  <si>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</si>
  <si>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</si>
  <si>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</si>
  <si>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</si>
  <si>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</si>
  <si>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</si>
  <si>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</si>
  <si>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</si>
  <si>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</si>
  <si>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</si>
  <si>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</si>
  <si>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</si>
  <si>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</si>
  <si>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</si>
  <si>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</si>
  <si>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</si>
  <si>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</si>
  <si>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</si>
  <si>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</si>
  <si>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</si>
  <si>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</si>
  <si>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</si>
  <si>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</si>
  <si>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</si>
  <si>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</si>
  <si>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</si>
  <si>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</si>
  <si>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</si>
  <si>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</si>
  <si>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</si>
  <si>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</si>
  <si>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</si>
  <si>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</si>
  <si>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</si>
  <si>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</si>
  <si>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</si>
  <si>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</si>
  <si>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</si>
  <si>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</si>
  <si>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</si>
  <si>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</si>
  <si>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</si>
  <si>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</si>
  <si>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</si>
  <si>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</si>
  <si>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</si>
  <si>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</si>
  <si>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</si>
  <si>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</si>
  <si>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</si>
  <si>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</si>
  <si>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</si>
  <si>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</si>
  <si>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</si>
  <si>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</si>
  <si>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</si>
  <si>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</si>
  <si>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</si>
  <si>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</si>
  <si>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</si>
  <si>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</si>
  <si>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</si>
  <si>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</si>
  <si>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</si>
  <si>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</si>
  <si>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</si>
  <si>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</si>
  <si>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</si>
  <si>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</si>
  <si>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</si>
  <si>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</si>
  <si>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</si>
  <si>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</si>
  <si>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</si>
  <si>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</si>
  <si>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</si>
  <si>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</si>
  <si>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</si>
  <si>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</si>
  <si>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</si>
  <si>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</si>
  <si>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</si>
  <si>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</si>
  <si>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</si>
  <si>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</si>
  <si>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</si>
  <si>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</si>
  <si>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</si>
  <si>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</si>
  <si>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</si>
  <si>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</si>
  <si>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</si>
  <si>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</si>
  <si>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</si>
  <si>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</si>
  <si>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</si>
  <si>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</si>
  <si>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</si>
  <si>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</si>
  <si>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</si>
  <si>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</si>
  <si>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</si>
  <si>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</si>
  <si>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</si>
  <si>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</si>
  <si>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</si>
  <si>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</si>
  <si>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</si>
  <si>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</si>
  <si>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</si>
  <si>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</si>
  <si>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</si>
  <si>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</si>
  <si>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</si>
  <si>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</si>
  <si>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</si>
  <si>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</si>
  <si>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</si>
  <si>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</si>
  <si>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</si>
  <si>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</si>
  <si>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</si>
  <si>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</si>
  <si>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</si>
  <si>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</si>
  <si>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</si>
  <si>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</si>
  <si>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</si>
  <si>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</si>
  <si>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</si>
  <si>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</si>
  <si>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</si>
  <si>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</si>
  <si>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</si>
  <si>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</si>
  <si>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</si>
  <si>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</si>
  <si>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</si>
  <si>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</si>
  <si>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</si>
  <si>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</si>
  <si>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</si>
  <si>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</si>
  <si>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</si>
  <si>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</si>
  <si>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</si>
  <si>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</si>
  <si>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</si>
  <si>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</si>
  <si>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</si>
  <si>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</si>
  <si>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</si>
  <si>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</si>
  <si>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</si>
  <si>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</si>
  <si>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</si>
  <si>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</si>
  <si>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</si>
  <si>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</si>
  <si>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</si>
  <si>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</si>
  <si>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</si>
  <si>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</si>
  <si>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</si>
  <si>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</si>
  <si>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</si>
  <si>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</si>
  <si>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</si>
  <si>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</si>
  <si>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</si>
  <si>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</si>
  <si>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</si>
  <si>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</si>
  <si>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</si>
  <si>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</si>
  <si>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</si>
  <si>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</si>
  <si>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</si>
  <si>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</si>
  <si>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</si>
  <si>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</si>
  <si>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</si>
  <si>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</si>
  <si>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</si>
  <si>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</si>
  <si>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</si>
  <si>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</si>
  <si>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</si>
  <si>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</si>
  <si>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</si>
  <si>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</si>
  <si>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</si>
  <si>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</si>
  <si>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</si>
  <si>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</si>
  <si>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</si>
  <si>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</si>
  <si>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</si>
  <si>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</si>
  <si>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</si>
  <si>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</si>
  <si>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</si>
  <si>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</si>
  <si>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</si>
  <si>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</si>
  <si>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</si>
  <si>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</si>
  <si>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</si>
  <si>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</si>
  <si>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</si>
  <si>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</si>
  <si>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</si>
  <si>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</si>
  <si>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</si>
  <si>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</si>
  <si>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</si>
  <si>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</si>
  <si>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</si>
  <si>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</si>
  <si>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</si>
  <si>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</si>
  <si>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</si>
  <si>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</si>
  <si>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</si>
  <si>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</si>
  <si>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</si>
  <si>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</si>
  <si>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</si>
  <si>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</si>
  <si>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</si>
  <si>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</si>
  <si>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</si>
  <si>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</si>
  <si>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</si>
  <si>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</si>
  <si>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</si>
  <si>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</si>
  <si>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</si>
  <si>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</si>
  <si>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</si>
  <si>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</si>
  <si>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</si>
  <si>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</si>
  <si>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</si>
  <si>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</si>
  <si>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</si>
  <si>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</si>
  <si>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</si>
  <si>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</si>
  <si>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</si>
  <si>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</si>
  <si>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</si>
  <si>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</si>
  <si>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</si>
  <si>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</si>
  <si>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</si>
  <si>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</si>
  <si>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</si>
  <si>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</si>
  <si>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</si>
  <si>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</si>
  <si>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</si>
  <si>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</si>
  <si>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</si>
  <si>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</si>
  <si>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</si>
  <si>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</si>
  <si>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</si>
  <si>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</si>
  <si>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</si>
  <si>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</si>
  <si>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</si>
  <si>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</si>
  <si>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</si>
  <si>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</si>
  <si>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</si>
  <si>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</si>
  <si>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</si>
  <si>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</si>
  <si>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</si>
  <si>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</si>
  <si>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</si>
  <si>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</si>
  <si>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</si>
  <si>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</si>
  <si>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</si>
  <si>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</si>
  <si>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</si>
  <si>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</si>
  <si>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</si>
  <si>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</si>
  <si>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</si>
  <si>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</si>
  <si>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</si>
  <si>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</si>
  <si>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</si>
  <si>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</si>
  <si>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</si>
  <si>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</si>
  <si>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</si>
  <si>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</si>
  <si>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</si>
  <si>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</si>
  <si>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</si>
  <si>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</si>
  <si>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</si>
  <si>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</si>
  <si>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</si>
  <si>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</si>
  <si>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</si>
  <si>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</si>
  <si>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</si>
  <si>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</si>
  <si>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</si>
  <si>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</si>
  <si>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</si>
  <si>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</si>
  <si>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</si>
  <si>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</si>
  <si>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</si>
  <si>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</si>
  <si>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</si>
  <si>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</si>
  <si>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</si>
  <si>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</si>
  <si>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</si>
  <si>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</si>
  <si>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</si>
  <si>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</si>
  <si>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</si>
  <si>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</si>
  <si>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</si>
  <si>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</si>
  <si>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</si>
  <si>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</si>
  <si>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</si>
  <si>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</si>
  <si>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</si>
  <si>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</si>
  <si>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</si>
  <si>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</si>
  <si>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</si>
  <si>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</si>
  <si>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</si>
  <si>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</si>
  <si>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</si>
  <si>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</si>
  <si>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</si>
  <si>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</si>
  <si>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</si>
  <si>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</si>
  <si>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</si>
  <si>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</si>
  <si>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</si>
  <si>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</si>
  <si>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</si>
  <si>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</si>
  <si>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</si>
  <si>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</si>
  <si>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</si>
  <si>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</si>
  <si>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</si>
  <si>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</si>
  <si>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</si>
  <si>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</si>
  <si>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</si>
  <si>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</si>
  <si>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</si>
  <si>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</si>
  <si>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</si>
  <si>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</si>
  <si>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</si>
  <si>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</si>
  <si>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</si>
  <si>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</si>
  <si>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</si>
  <si>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</si>
  <si>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</si>
  <si>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</si>
  <si>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</si>
  <si>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</si>
  <si>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</si>
  <si>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</si>
  <si>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</si>
  <si>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</si>
  <si>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</si>
  <si>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</si>
  <si>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</si>
  <si>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</si>
  <si>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</si>
  <si>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</si>
  <si>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</si>
  <si>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</si>
  <si>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</si>
  <si>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</si>
  <si>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</si>
  <si>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</si>
  <si>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</si>
  <si>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</si>
  <si>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</si>
  <si>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</si>
  <si>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</si>
  <si>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</si>
  <si>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</si>
  <si>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</si>
  <si>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</si>
  <si>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</si>
  <si>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</si>
  <si>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</si>
  <si>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</si>
  <si>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</si>
  <si>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</si>
  <si>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</si>
  <si>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</si>
  <si>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</si>
  <si>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</si>
  <si>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</si>
  <si>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</si>
  <si>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</si>
  <si>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</si>
  <si>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</si>
  <si>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</si>
  <si>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</si>
  <si>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</si>
  <si>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</si>
  <si>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</si>
  <si>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</si>
  <si>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</si>
  <si>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</si>
  <si>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</si>
  <si>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</si>
  <si>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</si>
  <si>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</si>
  <si>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</si>
  <si>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</si>
  <si>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</si>
  <si>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</si>
  <si>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</si>
  <si>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</si>
  <si>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</si>
  <si>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</si>
  <si>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</si>
  <si>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</si>
  <si>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</si>
  <si>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</si>
  <si>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</si>
  <si>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</si>
  <si>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</si>
  <si>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</si>
  <si>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</si>
  <si>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</si>
  <si>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</si>
  <si>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</si>
  <si>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</si>
  <si>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</si>
  <si>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</si>
  <si>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</si>
  <si>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</si>
  <si>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</si>
  <si>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</si>
  <si>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</si>
  <si>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</si>
  <si>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</si>
  <si>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</si>
  <si>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</si>
  <si>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</si>
  <si>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</si>
  <si>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</si>
  <si>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</si>
  <si>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</si>
  <si>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</si>
  <si>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</si>
  <si>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</si>
  <si>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</si>
  <si>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</si>
  <si>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</si>
  <si>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</si>
  <si>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</si>
  <si>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</si>
  <si>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</si>
  <si>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</si>
  <si>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</si>
  <si>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</si>
  <si>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</si>
  <si>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</si>
  <si>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</si>
  <si>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</si>
  <si>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</si>
  <si>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</si>
  <si>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</si>
  <si>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</si>
  <si>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</si>
  <si>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</si>
  <si>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</si>
  <si>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</si>
  <si>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</si>
  <si>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</si>
  <si>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</si>
  <si>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</si>
  <si>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</si>
  <si>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</si>
  <si>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</si>
  <si>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</si>
  <si>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</si>
  <si>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</si>
  <si>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</si>
  <si>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</si>
  <si>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</si>
  <si>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</si>
  <si>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</si>
  <si>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</si>
  <si>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</si>
  <si>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</si>
  <si>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</si>
  <si>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</si>
  <si>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</si>
  <si>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</si>
  <si>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</si>
  <si>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</si>
  <si>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</si>
  <si>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</si>
  <si>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</si>
  <si>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</si>
  <si>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</si>
  <si>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</si>
  <si>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</si>
  <si>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</si>
  <si>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</si>
  <si>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</si>
  <si>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</si>
  <si>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</si>
  <si>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</si>
  <si>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</si>
  <si>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</si>
  <si>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</si>
  <si>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</si>
  <si>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</si>
  <si>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</si>
  <si>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</si>
  <si>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</si>
  <si>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</si>
  <si>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</si>
  <si>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</si>
  <si>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</si>
  <si>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</si>
  <si>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</si>
  <si>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</si>
  <si>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</si>
  <si>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</si>
  <si>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</si>
  <si>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</si>
  <si>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</si>
  <si>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</si>
  <si>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</si>
  <si>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</si>
  <si>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</si>
  <si>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</si>
  <si>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</si>
  <si>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</si>
  <si>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</si>
  <si>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</si>
  <si>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</si>
  <si>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</si>
  <si>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</si>
  <si>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</si>
  <si>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</si>
  <si>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</si>
  <si>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</si>
  <si>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</si>
  <si>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</si>
  <si>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</si>
  <si>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</si>
  <si>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</si>
  <si>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</si>
  <si>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</si>
  <si>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</si>
  <si>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</si>
  <si>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</si>
  <si>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</si>
  <si>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</si>
  <si>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</si>
  <si>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</si>
  <si>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</si>
  <si>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</si>
  <si>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</si>
  <si>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</si>
  <si>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</si>
  <si>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</si>
  <si>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</si>
  <si>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</si>
  <si>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</si>
  <si>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</si>
  <si>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</si>
  <si>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</si>
  <si>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</si>
  <si>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</si>
  <si>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</si>
  <si>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</si>
  <si>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</si>
  <si>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</si>
  <si>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</si>
  <si>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</si>
  <si>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</si>
  <si>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</si>
  <si>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</si>
  <si>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</si>
  <si>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</si>
  <si>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</si>
  <si>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</si>
  <si>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</si>
  <si>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</si>
  <si>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</si>
  <si>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</si>
  <si>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</si>
  <si>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</si>
  <si>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</si>
  <si>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</si>
  <si>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</si>
  <si>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</si>
  <si>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</si>
  <si>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</si>
  <si>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</si>
  <si>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</si>
  <si>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</si>
  <si>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</si>
  <si>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</si>
  <si>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</si>
  <si>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</si>
  <si>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</si>
  <si>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</si>
  <si>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</si>
  <si>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</si>
  <si>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</si>
  <si>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</si>
  <si>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</si>
  <si>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</si>
  <si>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</si>
  <si>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</si>
  <si>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</si>
  <si>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</si>
  <si>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</si>
  <si>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</si>
  <si>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</si>
  <si>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</si>
  <si>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</si>
  <si>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</si>
  <si>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</si>
  <si>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</si>
  <si>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</si>
  <si>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</si>
  <si>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</si>
  <si>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</si>
  <si>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</si>
  <si>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</si>
  <si>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</si>
  <si>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</si>
  <si>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</si>
  <si>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</si>
  <si>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</si>
  <si>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</si>
  <si>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</si>
  <si>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</si>
  <si>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</si>
  <si>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</si>
  <si>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</si>
  <si>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</si>
  <si>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</si>
  <si>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</si>
  <si>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</si>
  <si>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</si>
  <si>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</si>
  <si>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</si>
  <si>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</si>
  <si>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</si>
  <si>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</si>
  <si>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</si>
  <si>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</si>
  <si>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</si>
  <si>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</si>
  <si>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</si>
  <si>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</si>
  <si>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</si>
  <si>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</si>
  <si>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</si>
  <si>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</si>
  <si>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</si>
  <si>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</si>
  <si>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</si>
  <si>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</si>
  <si>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</si>
  <si>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</si>
  <si>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</si>
  <si>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</si>
  <si>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</si>
  <si>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</si>
  <si>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</si>
  <si>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</si>
  <si>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</si>
  <si>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</si>
  <si>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</si>
  <si>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</si>
  <si>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</si>
  <si>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</si>
  <si>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</si>
  <si>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</si>
  <si>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</si>
  <si>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</si>
  <si>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</si>
  <si>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</si>
  <si>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</si>
  <si>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</si>
  <si>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</si>
  <si>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</si>
  <si>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</si>
  <si>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</si>
  <si>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</si>
  <si>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</si>
  <si>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</si>
  <si>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</si>
  <si>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</si>
  <si>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</si>
  <si>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</si>
  <si>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</si>
  <si>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</si>
  <si>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</si>
  <si>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</si>
  <si>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</si>
  <si>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</si>
  <si>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</si>
  <si>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</si>
  <si>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</si>
  <si>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</si>
  <si>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</si>
  <si>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</si>
  <si>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</si>
  <si>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</si>
  <si>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</si>
  <si>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</si>
  <si>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</si>
  <si>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</si>
  <si>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</si>
  <si>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</si>
  <si>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</si>
  <si>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</si>
  <si>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</si>
  <si>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</si>
  <si>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</si>
  <si>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</si>
  <si>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</si>
  <si>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</si>
  <si>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</si>
  <si>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</si>
  <si>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</si>
  <si>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</si>
  <si>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</si>
  <si>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</si>
  <si>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</si>
  <si>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</si>
  <si>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</si>
  <si>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</si>
  <si>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</si>
  <si>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</si>
  <si>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</si>
  <si>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</si>
  <si>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</si>
  <si>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</si>
  <si>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</si>
  <si>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</si>
  <si>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</si>
  <si>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</si>
  <si>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</si>
  <si>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</si>
  <si>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</si>
  <si>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</si>
  <si>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</si>
  <si>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</si>
  <si>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</si>
  <si>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</si>
  <si>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</si>
  <si>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</si>
  <si>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</si>
  <si>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</si>
  <si>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</si>
  <si>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</si>
  <si>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</si>
  <si>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</si>
  <si>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</si>
  <si>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</si>
  <si>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</si>
  <si>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</si>
  <si>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</si>
  <si>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</si>
  <si>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</si>
  <si>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</si>
  <si>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</si>
  <si>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</si>
  <si>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</si>
  <si>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</si>
  <si>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</si>
  <si>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</si>
  <si>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</si>
  <si>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</si>
  <si>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</si>
  <si>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</si>
  <si>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</si>
  <si>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</si>
  <si>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</si>
  <si>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</si>
  <si>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</si>
  <si>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</si>
  <si>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</si>
  <si>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</si>
  <si>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</si>
  <si>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</si>
  <si>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</si>
  <si>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</si>
  <si>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</si>
  <si>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</si>
  <si>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</si>
  <si>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</si>
  <si>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</si>
  <si>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</si>
  <si>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</si>
  <si>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</si>
  <si>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</si>
  <si>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</si>
  <si>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</si>
  <si>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</si>
  <si>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</si>
  <si>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</si>
  <si>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</si>
  <si>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</si>
  <si>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</si>
  <si>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</si>
  <si>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</si>
  <si>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</si>
  <si>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</si>
  <si>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</si>
  <si>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</si>
  <si>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</si>
  <si>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</si>
  <si>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</si>
  <si>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</si>
  <si>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</si>
  <si>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</si>
  <si>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</si>
  <si>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</si>
  <si>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</si>
  <si>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</si>
  <si>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</si>
  <si>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</si>
  <si>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</si>
  <si>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</si>
  <si>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</si>
  <si>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</si>
  <si>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</si>
  <si>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</si>
  <si>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</si>
  <si>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</si>
  <si>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</si>
  <si>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</si>
  <si>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</si>
  <si>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</si>
  <si>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</si>
  <si>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</si>
  <si>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</si>
  <si>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</si>
  <si>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</si>
  <si>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</si>
  <si>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</si>
  <si>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</si>
  <si>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</si>
  <si>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</si>
  <si>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</si>
  <si>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</si>
  <si>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</si>
  <si>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</si>
  <si>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</si>
  <si>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</si>
  <si>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</si>
  <si>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</si>
  <si>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</si>
  <si>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</si>
  <si>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</si>
  <si>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</si>
  <si>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</si>
  <si>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</si>
  <si>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</si>
  <si>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</si>
  <si>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</si>
  <si>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</si>
  <si>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</si>
  <si>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</si>
  <si>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</si>
  <si>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</si>
  <si>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</si>
  <si>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</si>
  <si>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</si>
  <si>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</si>
  <si>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</si>
  <si>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</si>
  <si>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</si>
  <si>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</si>
  <si>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</si>
  <si>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</si>
  <si>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</si>
  <si>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</si>
  <si>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</si>
  <si>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</si>
  <si>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</si>
  <si>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</si>
  <si>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</si>
  <si>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</si>
  <si>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</si>
  <si>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</si>
  <si>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</si>
  <si>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</si>
  <si>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</si>
  <si>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</si>
  <si>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</si>
  <si>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</si>
  <si>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</si>
  <si>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</si>
  <si>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</si>
  <si>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</si>
  <si>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</si>
  <si>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</si>
  <si>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</si>
  <si>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</si>
  <si>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</si>
  <si>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</si>
  <si>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</si>
  <si>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</si>
  <si>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</si>
  <si>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</si>
  <si>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</si>
  <si>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</si>
  <si>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</si>
  <si>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</si>
  <si>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</si>
  <si>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</si>
  <si>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</si>
  <si>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</si>
  <si>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</si>
  <si>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</si>
  <si>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</si>
  <si>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</si>
  <si>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</si>
  <si>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</si>
  <si>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</si>
  <si>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</si>
  <si>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</si>
  <si>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</si>
  <si>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</si>
  <si>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</si>
  <si>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</si>
  <si>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</si>
  <si>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</si>
  <si>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</si>
  <si>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</si>
  <si>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</si>
  <si>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</si>
  <si>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</si>
  <si>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</si>
  <si>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</si>
  <si>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</si>
  <si>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</si>
  <si>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</si>
  <si>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</si>
  <si>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</si>
  <si>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</si>
  <si>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</si>
  <si>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</si>
  <si>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</si>
  <si>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</si>
  <si>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</si>
  <si>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</si>
  <si>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</si>
  <si>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</si>
  <si>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</si>
  <si>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</si>
  <si>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</si>
  <si>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</si>
  <si>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</si>
  <si>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</si>
  <si>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</si>
  <si>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</si>
  <si>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</si>
  <si>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</si>
  <si>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</si>
  <si>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</si>
  <si>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</si>
  <si>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</si>
  <si>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</si>
  <si>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</si>
  <si>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</si>
  <si>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</si>
  <si>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</si>
  <si>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</si>
  <si>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</si>
  <si>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</si>
  <si>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</si>
  <si>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</si>
  <si>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</si>
  <si>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</si>
  <si>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</si>
  <si>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</si>
  <si>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</si>
  <si>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</si>
  <si>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</si>
  <si>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</si>
  <si>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</si>
  <si>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</si>
  <si>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</si>
  <si>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</si>
  <si>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</si>
  <si>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</si>
  <si>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</si>
  <si>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</si>
  <si>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</si>
  <si>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</si>
  <si>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</si>
  <si>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</si>
  <si>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</si>
  <si>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</si>
  <si>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</si>
  <si>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</si>
  <si>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</si>
  <si>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</si>
  <si>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</si>
  <si>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</si>
  <si>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</si>
  <si>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</si>
  <si>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</si>
  <si>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</si>
  <si>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</si>
  <si>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</si>
  <si>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</si>
  <si>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</si>
  <si>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</si>
  <si>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</si>
  <si>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</si>
  <si>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</si>
  <si>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</si>
  <si>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</si>
  <si>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</si>
  <si>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</si>
  <si>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</si>
  <si>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</si>
  <si>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</si>
  <si>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</si>
  <si>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</si>
  <si>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</si>
  <si>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</si>
  <si>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</si>
  <si>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</si>
  <si>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</si>
  <si>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</si>
  <si>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</si>
  <si>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</si>
  <si>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</si>
  <si>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</si>
  <si>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</si>
  <si>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</si>
  <si>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</si>
  <si>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</si>
  <si>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</si>
  <si>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</si>
  <si>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</si>
  <si>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</si>
  <si>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</si>
  <si>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</si>
  <si>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</si>
  <si>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</si>
  <si>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</si>
  <si>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</si>
  <si>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</si>
  <si>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</si>
  <si>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</si>
  <si>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</si>
  <si>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</si>
  <si>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</si>
  <si>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</si>
  <si>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</si>
  <si>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</si>
  <si>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</si>
  <si>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</si>
  <si>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</si>
  <si>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</si>
  <si>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</si>
  <si>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</si>
  <si>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</si>
  <si>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</si>
  <si>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</si>
  <si>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</si>
  <si>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</si>
  <si>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</si>
  <si>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</si>
  <si>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</si>
  <si>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</si>
  <si>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</si>
  <si>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</si>
  <si>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</si>
  <si>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</si>
  <si>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</si>
  <si>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</si>
  <si>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</si>
  <si>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</si>
  <si>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</si>
  <si>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</si>
  <si>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</si>
  <si>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</si>
  <si>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</si>
  <si>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</si>
  <si>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</si>
  <si>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</si>
  <si>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</si>
  <si>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</si>
  <si>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</si>
  <si>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</si>
  <si>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</si>
  <si>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</si>
  <si>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</si>
  <si>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</si>
  <si>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</si>
  <si>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</si>
  <si>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</si>
  <si>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</si>
  <si>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</si>
  <si>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</si>
  <si>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</si>
  <si>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</si>
  <si>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</si>
  <si>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</si>
  <si>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</si>
  <si>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</si>
  <si>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</si>
  <si>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</si>
  <si>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</si>
  <si>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</si>
  <si>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</si>
  <si>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</si>
  <si>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</si>
  <si>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</si>
  <si>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</si>
  <si>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</si>
  <si>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</si>
  <si>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</si>
  <si>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</si>
  <si>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</si>
  <si>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</si>
  <si>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</si>
  <si>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</si>
  <si>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</si>
  <si>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</si>
  <si>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</si>
  <si>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</si>
  <si>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</si>
  <si>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</si>
  <si>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</si>
  <si>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</si>
  <si>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</si>
  <si>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</si>
  <si>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</si>
  <si>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</si>
  <si>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</si>
  <si>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</si>
  <si>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</si>
  <si>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</si>
  <si>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</si>
  <si>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</si>
  <si>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</si>
  <si>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</si>
  <si>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</si>
  <si>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</si>
  <si>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</si>
  <si>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</si>
  <si>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</si>
  <si>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</si>
  <si>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</si>
  <si>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</si>
  <si>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</si>
  <si>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</si>
  <si>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</si>
  <si>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</si>
  <si>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</si>
  <si>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</si>
  <si>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</si>
  <si>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</si>
  <si>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</si>
  <si>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</si>
  <si>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</si>
  <si>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</si>
  <si>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</si>
  <si>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</si>
  <si>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</si>
  <si>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</si>
  <si>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</si>
  <si>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</si>
  <si>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</si>
  <si>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</si>
  <si>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</si>
  <si>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</si>
  <si>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</si>
  <si>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</si>
  <si>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</si>
  <si>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</si>
  <si>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</si>
  <si>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</si>
  <si>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</si>
  <si>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</si>
  <si>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</si>
  <si>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</si>
  <si>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</si>
  <si>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</si>
  <si>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</si>
  <si>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</si>
  <si>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</si>
  <si>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</si>
  <si>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</si>
  <si>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</si>
  <si>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</si>
  <si>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</si>
  <si>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</si>
  <si>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</si>
  <si>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</si>
  <si>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</si>
  <si>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</si>
  <si>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</si>
  <si>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</si>
  <si>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</si>
  <si>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</si>
  <si>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</si>
  <si>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</si>
  <si>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</si>
  <si>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</si>
  <si>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</si>
  <si>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</si>
  <si>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</si>
  <si>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</si>
  <si>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</si>
  <si>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</si>
  <si>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</si>
  <si>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</si>
  <si>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</si>
  <si>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</si>
  <si>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</si>
  <si>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</si>
  <si>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</si>
  <si>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</si>
  <si>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</si>
  <si>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</si>
  <si>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</si>
  <si>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</si>
  <si>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</si>
  <si>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</si>
  <si>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</si>
  <si>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</si>
  <si>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</si>
  <si>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</si>
  <si>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</si>
  <si>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</si>
  <si>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</si>
  <si>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</si>
  <si>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</si>
  <si>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</si>
  <si>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</si>
  <si>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</si>
  <si>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</si>
  <si>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</si>
  <si>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</si>
  <si>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</si>
  <si>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</si>
  <si>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</si>
  <si>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</si>
  <si>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</si>
  <si>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</si>
  <si>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</si>
  <si>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</si>
  <si>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</si>
  <si>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</si>
  <si>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</si>
  <si>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</si>
  <si>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</si>
  <si>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</si>
  <si>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</si>
  <si>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</si>
  <si>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</si>
  <si>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</si>
  <si>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</si>
  <si>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</si>
  <si>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</si>
  <si>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</si>
  <si>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</si>
  <si>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</si>
  <si>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</si>
  <si>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</si>
  <si>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</si>
  <si>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</si>
  <si>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</si>
  <si>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</si>
  <si>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</si>
  <si>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</si>
  <si>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</si>
  <si>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</si>
  <si>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</si>
  <si>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</si>
  <si>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</si>
  <si>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</si>
  <si>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</si>
  <si>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</si>
  <si>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</si>
  <si>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</si>
  <si>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</si>
  <si>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</si>
  <si>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</si>
  <si>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</si>
  <si>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</si>
  <si>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</si>
  <si>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</si>
  <si>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</si>
  <si>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</si>
  <si>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</si>
  <si>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</si>
  <si>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</si>
  <si>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</si>
  <si>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</si>
  <si>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</si>
  <si>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</si>
  <si>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</si>
  <si>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</si>
  <si>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</si>
  <si>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</si>
  <si>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</si>
  <si>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</si>
  <si>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</si>
  <si>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</si>
  <si>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</si>
  <si>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</si>
  <si>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</si>
  <si>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</si>
  <si>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</si>
  <si>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</si>
  <si>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</si>
  <si>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</si>
  <si>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</si>
  <si>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</si>
  <si>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</si>
  <si>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</si>
  <si>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</si>
  <si>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</si>
  <si>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</si>
  <si>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</si>
  <si>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</si>
  <si>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</si>
  <si>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</si>
  <si>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</si>
  <si>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</si>
  <si>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</si>
  <si>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</si>
  <si>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</si>
  <si>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</si>
  <si>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</si>
  <si>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</si>
  <si>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</si>
  <si>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</si>
  <si>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</si>
  <si>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</si>
  <si>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</si>
  <si>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</si>
  <si>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</si>
  <si>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</si>
  <si>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</si>
  <si>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</si>
  <si>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</si>
  <si>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</si>
  <si>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</si>
  <si>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</si>
  <si>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</si>
  <si>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</si>
  <si>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</si>
  <si>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</si>
  <si>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</si>
  <si>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</si>
  <si>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</si>
  <si>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</si>
  <si>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</si>
  <si>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</si>
  <si>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</si>
  <si>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</si>
  <si>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</si>
  <si>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</si>
  <si>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</si>
  <si>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</si>
  <si>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</si>
  <si>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</si>
  <si>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</si>
  <si>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</si>
  <si>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</si>
  <si>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</si>
  <si>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</si>
  <si>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</si>
  <si>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</si>
  <si>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</si>
  <si>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</si>
  <si>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</si>
  <si>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</si>
  <si>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</si>
  <si>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</si>
  <si>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</si>
  <si>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</si>
  <si>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</si>
  <si>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</si>
  <si>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</si>
  <si>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</si>
  <si>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</si>
  <si>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</si>
  <si>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</si>
  <si>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</si>
  <si>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</si>
  <si>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</si>
  <si>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</si>
  <si>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</si>
  <si>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</si>
  <si>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</si>
  <si>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</si>
  <si>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</si>
  <si>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</si>
  <si>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</si>
  <si>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</si>
  <si>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</si>
  <si>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</si>
  <si>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</si>
  <si>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</si>
  <si>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</si>
  <si>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</si>
  <si>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</si>
  <si>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</si>
  <si>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</si>
  <si>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</si>
  <si>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</si>
  <si>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</si>
  <si>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</si>
  <si>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</si>
  <si>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</si>
  <si>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</si>
  <si>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</si>
  <si>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</si>
  <si>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</si>
  <si>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</si>
  <si>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</si>
  <si>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</si>
  <si>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</si>
  <si>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</si>
  <si>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</si>
  <si>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</si>
  <si>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</si>
  <si>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</si>
  <si>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</si>
  <si>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</si>
  <si>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</si>
  <si>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</si>
  <si>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</si>
  <si>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</si>
  <si>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</si>
  <si>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</si>
  <si>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</si>
  <si>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</si>
  <si>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</si>
  <si>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</si>
  <si>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</si>
  <si>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</si>
  <si>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</si>
  <si>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</si>
  <si>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</si>
  <si>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</si>
  <si>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</si>
  <si>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</si>
  <si>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</si>
  <si>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</si>
  <si>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</si>
  <si>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</si>
  <si>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</si>
  <si>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</si>
  <si>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</si>
  <si>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</si>
  <si>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</si>
  <si>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</si>
  <si>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</si>
  <si>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</si>
  <si>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</si>
  <si>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</si>
  <si>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</si>
  <si>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</si>
  <si>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</si>
  <si>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</si>
  <si>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</si>
  <si>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</si>
  <si>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</si>
  <si>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</si>
  <si>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</si>
  <si>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</si>
  <si>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</si>
  <si>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</si>
  <si>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</si>
  <si>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</si>
  <si>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</si>
  <si>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</si>
  <si>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</si>
  <si>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</si>
  <si>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</si>
  <si>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</si>
  <si>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</si>
  <si>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</si>
  <si>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</si>
  <si>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</si>
  <si>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</si>
  <si>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</si>
  <si>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</si>
  <si>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</si>
  <si>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</si>
  <si>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</si>
  <si>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</si>
  <si>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</si>
  <si>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</si>
  <si>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</si>
  <si>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</si>
  <si>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</si>
  <si>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</si>
  <si>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</si>
  <si>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</si>
  <si>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</si>
  <si>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</si>
  <si>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</si>
  <si>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</si>
  <si>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</si>
  <si>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</si>
  <si>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</si>
  <si>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</si>
  <si>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</si>
  <si>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</si>
  <si>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</si>
  <si>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</si>
  <si>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</si>
  <si>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</si>
  <si>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</si>
  <si>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</si>
  <si>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</si>
  <si>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</si>
  <si>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</si>
  <si>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</si>
  <si>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</si>
  <si>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</si>
  <si>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</si>
  <si>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</si>
  <si>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</si>
  <si>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</si>
  <si>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</si>
  <si>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</si>
  <si>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</si>
  <si>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</si>
  <si>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</si>
  <si>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</si>
  <si>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</si>
  <si>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</si>
  <si>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</si>
  <si>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</si>
  <si>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</si>
  <si>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</si>
  <si>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</si>
  <si>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</si>
  <si>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</si>
  <si>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</si>
  <si>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</si>
  <si>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</si>
  <si>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</si>
  <si>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</si>
  <si>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</si>
  <si>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</si>
  <si>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</si>
  <si>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</si>
  <si>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</si>
  <si>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</si>
  <si>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</si>
  <si>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</si>
  <si>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</si>
  <si>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</si>
  <si>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</si>
  <si>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</si>
  <si>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</si>
  <si>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</si>
  <si>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</si>
  <si>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</si>
  <si>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</si>
  <si>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</si>
  <si>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</si>
  <si>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</si>
  <si>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</si>
  <si>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</si>
  <si>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</si>
  <si>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</si>
  <si>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</si>
  <si>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</si>
  <si>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</si>
  <si>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</si>
  <si>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</si>
  <si>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</si>
  <si>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</si>
  <si>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</si>
  <si>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</si>
  <si>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</si>
  <si>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</si>
  <si>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</si>
  <si>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</si>
  <si>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</si>
  <si>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</si>
  <si>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</si>
  <si>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</si>
  <si>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</si>
  <si>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</si>
  <si>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</si>
  <si>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</si>
  <si>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</si>
  <si>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</si>
  <si>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</si>
  <si>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</si>
  <si>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</si>
  <si>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</si>
  <si>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</si>
  <si>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</si>
  <si>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</si>
  <si>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</si>
  <si>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</si>
  <si>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</si>
  <si>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</si>
  <si>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</si>
  <si>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</si>
  <si>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</si>
  <si>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</si>
  <si>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</si>
  <si>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</si>
  <si>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</si>
  <si>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</si>
  <si>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</si>
  <si>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</si>
  <si>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</si>
  <si>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</si>
  <si>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</si>
  <si>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</si>
  <si>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</si>
  <si>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</si>
  <si>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</si>
  <si>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</si>
  <si>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</si>
  <si>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</si>
  <si>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</si>
  <si>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</si>
  <si>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</si>
  <si>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</si>
  <si>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</si>
  <si>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</si>
  <si>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</si>
  <si>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</si>
  <si>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</si>
  <si>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</si>
  <si>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</si>
  <si>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</si>
  <si>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</si>
  <si>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</si>
  <si>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</si>
  <si>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</si>
  <si>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</si>
  <si>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</si>
  <si>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</si>
  <si>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</si>
  <si>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</si>
  <si>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</si>
  <si>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</si>
  <si>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</si>
  <si>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</si>
  <si>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</si>
  <si>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</si>
  <si>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</si>
  <si>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</si>
  <si>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</si>
  <si>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</si>
  <si>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</si>
  <si>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</si>
  <si>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</si>
  <si>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</si>
  <si>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</si>
  <si>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</si>
  <si>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</si>
  <si>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</si>
  <si>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</si>
  <si>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</si>
  <si>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</si>
  <si>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</si>
  <si>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</si>
  <si>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</si>
  <si>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</si>
  <si>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</si>
  <si>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</si>
  <si>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</si>
  <si>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</si>
  <si>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</si>
  <si>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</si>
  <si>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</si>
  <si>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</si>
  <si>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</si>
  <si>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</si>
  <si>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</si>
  <si>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</si>
  <si>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</si>
  <si>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</si>
  <si>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</si>
  <si>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</si>
  <si>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</si>
  <si>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</si>
  <si>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</si>
  <si>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</si>
  <si>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</si>
  <si>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</si>
  <si>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</si>
  <si>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</si>
  <si>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</si>
  <si>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</si>
  <si>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</si>
  <si>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</si>
  <si>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</si>
  <si>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</si>
  <si>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</si>
  <si>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</si>
  <si>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</si>
  <si>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</si>
  <si>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</si>
  <si>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</si>
  <si>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</si>
  <si>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</si>
  <si>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</si>
  <si>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</si>
  <si>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</si>
  <si>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</si>
  <si>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</si>
  <si>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</si>
  <si>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</si>
  <si>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</si>
  <si>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</si>
  <si>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</si>
  <si>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</si>
  <si>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</si>
  <si>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</si>
  <si>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</si>
  <si>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</si>
  <si>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</si>
  <si>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</si>
  <si>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</si>
  <si>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</si>
  <si>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</si>
  <si>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</si>
  <si>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</si>
  <si>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</si>
  <si>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</si>
  <si>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</si>
  <si>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</si>
  <si>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</si>
  <si>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</si>
  <si>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</si>
  <si>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</si>
  <si>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</si>
  <si>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</si>
  <si>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</si>
  <si>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</si>
  <si>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</si>
  <si>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</si>
  <si>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</si>
  <si>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</si>
  <si>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</si>
  <si>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</si>
  <si>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</si>
  <si>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</si>
  <si>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</si>
  <si>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</si>
  <si>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</si>
  <si>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</si>
  <si>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</si>
  <si>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</si>
  <si>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</si>
  <si>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</si>
  <si>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</si>
  <si>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</si>
  <si>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</si>
  <si>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</si>
  <si>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</si>
  <si>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</si>
  <si>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</si>
  <si>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</si>
  <si>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</si>
  <si>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</si>
  <si>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</si>
  <si>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</si>
  <si>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</si>
  <si>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</si>
  <si>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</si>
  <si>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</si>
  <si>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</si>
  <si>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</si>
  <si>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</si>
  <si>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</si>
  <si>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</si>
  <si>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</si>
  <si>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</si>
  <si>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</si>
  <si>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</si>
  <si>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</si>
  <si>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</si>
  <si>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</si>
  <si>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</si>
  <si>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</si>
  <si>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</si>
  <si>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</si>
  <si>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</si>
  <si>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</si>
  <si>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</si>
  <si>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</si>
  <si>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</si>
  <si>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</si>
  <si>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</si>
  <si>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</si>
  <si>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</si>
  <si>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</si>
  <si>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</si>
  <si>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</si>
  <si>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</si>
  <si>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</si>
  <si>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</si>
  <si>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</si>
  <si>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</si>
  <si>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</si>
  <si>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</si>
  <si>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</si>
  <si>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</si>
  <si>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</si>
  <si>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</si>
  <si>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</si>
  <si>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</si>
  <si>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</si>
  <si>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</si>
  <si>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</si>
  <si>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</si>
  <si>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</si>
  <si>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</si>
  <si>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</si>
  <si>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</si>
  <si>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</si>
  <si>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</si>
  <si>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</si>
  <si>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</si>
  <si>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</si>
  <si>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</si>
  <si>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</si>
  <si>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</si>
  <si>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</si>
  <si>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</si>
  <si>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</si>
  <si>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</si>
  <si>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</si>
  <si>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</si>
  <si>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</si>
  <si>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</si>
  <si>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</si>
  <si>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</si>
  <si>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</si>
  <si>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</si>
  <si>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</si>
  <si>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</si>
  <si>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</si>
  <si>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</si>
  <si>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</si>
  <si>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</si>
  <si>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</si>
  <si>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</si>
  <si>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</si>
  <si>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</si>
  <si>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</si>
  <si>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</si>
  <si>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</si>
  <si>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</si>
  <si>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</si>
  <si>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</si>
  <si>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</si>
  <si>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</si>
  <si>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</si>
  <si>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</si>
  <si>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</si>
  <si>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</si>
  <si>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</si>
  <si>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</si>
  <si>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</si>
  <si>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</si>
  <si>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</si>
  <si>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</si>
  <si>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</si>
  <si>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</si>
  <si>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</si>
  <si>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</si>
  <si>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</si>
  <si>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</si>
  <si>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</si>
  <si>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</si>
  <si>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</si>
  <si>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</si>
  <si>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</si>
  <si>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</si>
  <si>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</si>
  <si>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</si>
  <si>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</si>
  <si>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</si>
  <si>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</si>
  <si>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</si>
  <si>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</si>
  <si>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</si>
  <si>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</si>
  <si>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</si>
  <si>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</si>
  <si>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</si>
  <si>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</si>
  <si>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</si>
  <si>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</si>
  <si>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</si>
  <si>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</si>
  <si>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</si>
  <si>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</si>
  <si>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</si>
  <si>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</si>
  <si>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</si>
  <si>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</si>
  <si>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</si>
  <si>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</si>
  <si>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</si>
  <si>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</si>
  <si>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</si>
  <si>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</si>
  <si>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</si>
  <si>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</si>
  <si>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</si>
  <si>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</si>
  <si>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</si>
  <si>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</si>
  <si>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</si>
  <si>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</si>
  <si>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</si>
  <si>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</si>
  <si>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</si>
  <si>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</si>
  <si>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</si>
  <si>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</si>
  <si>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</si>
  <si>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</si>
  <si>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</si>
  <si>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</si>
  <si>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</si>
  <si>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</si>
  <si>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</si>
  <si>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</si>
  <si>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</si>
  <si>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</si>
  <si>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</si>
  <si>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</si>
  <si>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</si>
  <si>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</si>
  <si>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</si>
  <si>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</si>
  <si>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</si>
  <si>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</si>
  <si>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</si>
  <si>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</si>
  <si>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</si>
  <si>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</si>
  <si>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</si>
  <si>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</si>
  <si>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</si>
  <si>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</si>
  <si>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</si>
  <si>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</si>
  <si>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</si>
  <si>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</si>
  <si>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</si>
  <si>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</si>
  <si>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</si>
  <si>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</si>
  <si>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</si>
  <si>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</si>
  <si>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</si>
  <si>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</si>
  <si>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</si>
  <si>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</si>
  <si>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</si>
  <si>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</si>
  <si>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</si>
  <si>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</si>
  <si>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</si>
  <si>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</si>
  <si>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</si>
  <si>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</si>
  <si>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</si>
  <si>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</si>
  <si>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</si>
  <si>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</si>
  <si>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</si>
  <si>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</si>
  <si>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</si>
  <si>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</si>
  <si>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</si>
  <si>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</si>
  <si>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</si>
  <si>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</si>
  <si>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</si>
  <si>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</si>
  <si>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</si>
  <si>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</si>
  <si>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</si>
  <si>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</si>
  <si>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</si>
  <si>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</si>
  <si>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</si>
  <si>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</si>
  <si>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</si>
  <si>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</si>
  <si>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</si>
  <si>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</si>
  <si>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</si>
  <si>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</si>
  <si>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</si>
  <si>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</si>
  <si>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</si>
  <si>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</si>
  <si>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</si>
  <si>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</si>
  <si>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</si>
  <si>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</si>
  <si>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</si>
  <si>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</si>
  <si>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</si>
  <si>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</si>
  <si>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</si>
  <si>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</si>
  <si>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</si>
  <si>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</si>
  <si>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</si>
  <si>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</si>
  <si>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</si>
  <si>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</si>
  <si>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</si>
  <si>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</si>
  <si>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</si>
  <si>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</si>
  <si>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</si>
  <si>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</si>
  <si>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</si>
  <si>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</si>
  <si>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</si>
  <si>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</si>
  <si>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</si>
  <si>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</si>
  <si>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</si>
  <si>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</si>
  <si>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</si>
  <si>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</si>
  <si>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</si>
  <si>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</si>
  <si>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</si>
  <si>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</si>
  <si>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</si>
  <si>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</si>
  <si>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</si>
  <si>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</si>
  <si>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</si>
  <si>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</si>
  <si>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</si>
  <si>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</si>
  <si>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</si>
  <si>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</si>
  <si>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</si>
  <si>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</si>
  <si>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</si>
  <si>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</si>
  <si>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</si>
  <si>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</si>
  <si>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</si>
  <si>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</si>
  <si>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</si>
  <si>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</si>
  <si>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</si>
  <si>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</si>
  <si>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</si>
  <si>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</si>
  <si>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</si>
  <si>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</si>
  <si>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</si>
  <si>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</si>
  <si>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</si>
  <si>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</si>
  <si>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</si>
  <si>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</si>
  <si>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</si>
  <si>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</si>
  <si>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</si>
  <si>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</si>
  <si>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</si>
  <si>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</si>
  <si>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</si>
  <si>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</si>
  <si>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</si>
  <si>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</si>
  <si>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</si>
  <si>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</si>
  <si>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</si>
  <si>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</si>
  <si>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</si>
  <si>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</si>
  <si>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</si>
  <si>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</si>
  <si>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</si>
  <si>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</si>
  <si>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</si>
  <si>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</si>
  <si>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</si>
  <si>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</si>
  <si>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</si>
  <si>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</si>
  <si>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</si>
  <si>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</si>
  <si>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</si>
  <si>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</si>
  <si>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</si>
  <si>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</si>
  <si>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</si>
  <si>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</si>
  <si>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</si>
  <si>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</si>
  <si>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</si>
  <si>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</si>
  <si>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</si>
  <si>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</si>
  <si>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</si>
  <si>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</si>
  <si>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</si>
  <si>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</si>
  <si>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</si>
  <si>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</si>
  <si>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</si>
  <si>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</si>
  <si>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</si>
  <si>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</si>
  <si>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</si>
  <si>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</si>
  <si>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</si>
  <si>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</si>
  <si>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</si>
  <si>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</si>
  <si>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</si>
  <si>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</si>
  <si>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</si>
  <si>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</si>
  <si>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</si>
  <si>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</si>
  <si>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</si>
  <si>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</si>
  <si>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</si>
  <si>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</si>
  <si>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</si>
  <si>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</si>
  <si>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</si>
  <si>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</si>
  <si>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</si>
  <si>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</si>
  <si>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</si>
  <si>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</si>
  <si>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</si>
  <si>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</si>
  <si>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</si>
  <si>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</si>
  <si>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</si>
  <si>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</si>
  <si>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</si>
  <si>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</si>
  <si>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</si>
  <si>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</si>
  <si>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</si>
  <si>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</si>
  <si>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</si>
  <si>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</si>
  <si>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</si>
  <si>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</si>
  <si>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</si>
  <si>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</si>
  <si>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</si>
  <si>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</si>
  <si>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</si>
  <si>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</si>
  <si>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</si>
  <si>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</si>
  <si>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</si>
  <si>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</si>
  <si>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</si>
  <si>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</si>
  <si>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</si>
  <si>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</si>
  <si>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</si>
  <si>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</si>
  <si>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</si>
  <si>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</si>
  <si>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</si>
  <si>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</si>
  <si>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</si>
  <si>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</si>
  <si>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</si>
  <si>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</si>
  <si>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</si>
  <si>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</si>
  <si>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</si>
  <si>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</si>
  <si>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</si>
  <si>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</si>
  <si>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</si>
  <si>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</si>
  <si>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</si>
  <si>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</si>
  <si>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</si>
  <si>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</si>
  <si>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</si>
  <si>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</si>
  <si>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</si>
  <si>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</si>
  <si>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</si>
  <si>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</si>
  <si>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</si>
  <si>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</si>
  <si>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</si>
  <si>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</si>
  <si>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</si>
  <si>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</si>
  <si>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</si>
  <si>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</si>
  <si>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</si>
  <si>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</si>
  <si>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</si>
  <si>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</si>
  <si>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</si>
  <si>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</si>
  <si>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</si>
  <si>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</si>
  <si>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</si>
  <si>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</si>
  <si>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</si>
  <si>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</si>
  <si>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</si>
  <si>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</si>
  <si>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</si>
  <si>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</si>
  <si>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</si>
  <si>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</si>
  <si>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</si>
  <si>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</si>
  <si>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</si>
  <si>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</si>
  <si>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</si>
  <si>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</si>
  <si>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</si>
  <si>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</si>
  <si>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</si>
  <si>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</si>
  <si>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</si>
  <si>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</si>
  <si>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</si>
  <si>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</si>
  <si>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</si>
  <si>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</si>
  <si>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</si>
  <si>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</si>
  <si>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</si>
  <si>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</si>
  <si>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</si>
  <si>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</si>
  <si>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</si>
  <si>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</si>
  <si>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</si>
  <si>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</si>
  <si>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</si>
  <si>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</si>
  <si>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</si>
  <si>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</si>
  <si>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</si>
  <si>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</si>
  <si>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</si>
  <si>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</si>
  <si>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</si>
  <si>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</si>
  <si>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</si>
  <si>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</si>
  <si>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</si>
  <si>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</si>
  <si>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</si>
  <si>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</si>
  <si>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</si>
  <si>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</si>
  <si>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</si>
  <si>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</si>
  <si>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</si>
  <si>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</si>
  <si>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</si>
  <si>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</si>
  <si>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</si>
  <si>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</si>
  <si>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</si>
  <si>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</si>
  <si>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</si>
  <si>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</si>
  <si>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</si>
  <si>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</si>
  <si>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</si>
  <si>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</si>
  <si>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</si>
  <si>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</si>
  <si>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</si>
  <si>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</si>
  <si>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</si>
  <si>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</si>
  <si>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</si>
  <si>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</si>
  <si>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</si>
  <si>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</si>
  <si>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</si>
  <si>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</si>
  <si>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</si>
  <si>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</si>
  <si>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</si>
  <si>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</si>
  <si>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</si>
  <si>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</si>
  <si>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</si>
  <si>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</si>
  <si>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</si>
  <si>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</si>
  <si>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</si>
  <si>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</si>
  <si>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</si>
  <si>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</si>
  <si>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</si>
  <si>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</si>
  <si>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</si>
  <si>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</si>
  <si>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</si>
  <si>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</si>
  <si>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</si>
  <si>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</si>
  <si>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</si>
  <si>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</si>
  <si>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</si>
  <si>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</si>
  <si>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</si>
  <si>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</si>
  <si>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</si>
  <si>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</si>
  <si>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</si>
  <si>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</si>
  <si>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</si>
  <si>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</si>
  <si>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</si>
  <si>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</si>
  <si>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</si>
  <si>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</si>
  <si>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</si>
  <si>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</si>
  <si>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</si>
  <si>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</si>
  <si>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</si>
  <si>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</si>
  <si>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</si>
  <si>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</si>
  <si>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</si>
  <si>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</si>
  <si>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</si>
  <si>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</si>
  <si>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</si>
  <si>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</si>
  <si>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</si>
  <si>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</si>
  <si>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</si>
  <si>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</si>
  <si>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</si>
  <si>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</si>
  <si>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</si>
  <si>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</si>
  <si>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</si>
  <si>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</si>
  <si>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</si>
  <si>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</si>
  <si>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</si>
  <si>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</si>
  <si>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</si>
  <si>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</si>
  <si>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</si>
  <si>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</si>
  <si>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</si>
  <si>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</si>
  <si>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</si>
  <si>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</si>
  <si>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</si>
  <si>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</si>
  <si>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</si>
  <si>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</si>
  <si>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</si>
  <si>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</si>
  <si>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</si>
  <si>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</si>
  <si>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</si>
  <si>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</si>
  <si>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</si>
  <si>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</si>
  <si>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</si>
  <si>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</si>
  <si>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</si>
  <si>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</si>
  <si>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</si>
  <si>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</si>
  <si>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</si>
  <si>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</si>
  <si>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</si>
  <si>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</si>
  <si>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</si>
  <si>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</si>
  <si>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</si>
  <si>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</si>
  <si>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</si>
  <si>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</si>
  <si>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</si>
  <si>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</si>
  <si>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</si>
  <si>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</si>
  <si>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</si>
  <si>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</si>
  <si>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</si>
  <si>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</si>
  <si>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</si>
  <si>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</si>
  <si>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</si>
  <si>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</si>
  <si>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</si>
  <si>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</si>
  <si>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</si>
  <si>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</si>
  <si>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</si>
  <si>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</si>
  <si>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</si>
  <si>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</si>
  <si>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</si>
  <si>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</si>
  <si>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</si>
  <si>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</si>
  <si>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</si>
  <si>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</si>
  <si>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</si>
  <si>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</si>
  <si>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</si>
  <si>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</si>
  <si>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</si>
  <si>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</si>
  <si>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</si>
  <si>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</si>
  <si>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</si>
  <si>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</si>
  <si>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</si>
  <si>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</si>
  <si>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</si>
  <si>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</si>
  <si>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</si>
  <si>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</si>
  <si>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</si>
  <si>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</si>
  <si>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</si>
  <si>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</si>
  <si>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</si>
  <si>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</si>
  <si>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</si>
  <si>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</si>
  <si>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</si>
  <si>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</si>
  <si>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</si>
  <si>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</si>
  <si>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</si>
  <si>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</si>
  <si>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</si>
  <si>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</si>
  <si>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</si>
  <si>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</si>
  <si>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</si>
  <si>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</si>
  <si>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</si>
  <si>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</si>
  <si>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</si>
  <si>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</si>
  <si>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</si>
  <si>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</si>
  <si>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</si>
  <si>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</si>
  <si>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</si>
  <si>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</si>
  <si>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</si>
  <si>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</si>
  <si>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</si>
  <si>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</si>
  <si>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</si>
  <si>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</si>
  <si>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</si>
  <si>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</si>
  <si>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</si>
  <si>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</si>
  <si>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</si>
  <si>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</si>
  <si>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</si>
  <si>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</si>
  <si>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</si>
  <si>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</si>
  <si>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</si>
  <si>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</si>
  <si>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</si>
  <si>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</si>
  <si>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</si>
  <si>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</si>
  <si>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</si>
  <si>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</si>
  <si>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</si>
  <si>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</si>
  <si>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</si>
  <si>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</si>
  <si>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</si>
  <si>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</si>
  <si>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</si>
  <si>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</si>
  <si>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</si>
  <si>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</si>
  <si>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</si>
  <si>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</si>
  <si>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</si>
  <si>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</si>
  <si>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</si>
  <si>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</si>
  <si>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</si>
  <si>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</si>
  <si>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</si>
  <si>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</si>
  <si>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</si>
  <si>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</si>
  <si>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</si>
  <si>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</si>
  <si>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</si>
  <si>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</si>
  <si>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</si>
  <si>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</si>
  <si>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</si>
  <si>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</si>
  <si>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</si>
  <si>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</si>
  <si>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</si>
  <si>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</si>
  <si>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</si>
  <si>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</si>
  <si>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</si>
  <si>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</si>
  <si>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</si>
  <si>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</si>
  <si>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</si>
  <si>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</si>
  <si>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</si>
  <si>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</si>
  <si>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</si>
  <si>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</si>
  <si>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</si>
  <si>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</si>
  <si>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</si>
  <si>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</si>
  <si>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</si>
  <si>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</si>
  <si>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</si>
  <si>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</si>
  <si>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</si>
  <si>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</si>
  <si>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</si>
  <si>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</si>
  <si>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</si>
  <si>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</si>
  <si>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</si>
  <si>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</si>
  <si>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</si>
  <si>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</si>
  <si>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</si>
  <si>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</si>
  <si>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</si>
  <si>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</si>
  <si>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</si>
  <si>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</si>
  <si>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</si>
  <si>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</si>
  <si>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</si>
  <si>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</si>
  <si>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</si>
  <si>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</si>
  <si>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</si>
  <si>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</si>
  <si>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</si>
  <si>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</si>
  <si>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</si>
  <si>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</si>
  <si>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</si>
  <si>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</si>
  <si>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</si>
  <si>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</si>
  <si>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</si>
  <si>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</si>
  <si>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</si>
  <si>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</si>
  <si>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</si>
  <si>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</si>
  <si>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</si>
  <si>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</si>
  <si>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</si>
  <si>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</si>
  <si>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</si>
  <si>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</si>
  <si>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</si>
  <si>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</si>
  <si>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</si>
  <si>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</si>
  <si>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</si>
  <si>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</si>
  <si>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</si>
  <si>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</si>
  <si>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</si>
  <si>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</si>
  <si>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</si>
  <si>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</si>
  <si>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</si>
  <si>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</si>
  <si>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</si>
  <si>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</si>
  <si>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</si>
  <si>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</si>
  <si>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</si>
  <si>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</si>
  <si>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</si>
  <si>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</si>
  <si>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</si>
  <si>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</si>
  <si>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</si>
  <si>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</si>
  <si>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</si>
  <si>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</si>
  <si>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</si>
  <si>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</si>
  <si>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</si>
  <si>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</si>
  <si>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</si>
  <si>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</si>
  <si>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</si>
  <si>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</si>
  <si>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</si>
  <si>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</si>
  <si>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</si>
  <si>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</si>
  <si>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</si>
  <si>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</si>
  <si>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</si>
  <si>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</si>
  <si>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</si>
  <si>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</si>
  <si>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</si>
  <si>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</si>
  <si>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</si>
  <si>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</si>
  <si>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</si>
  <si>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</si>
  <si>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</si>
  <si>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</si>
  <si>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</si>
  <si>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</si>
  <si>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</si>
  <si>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</si>
  <si>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</si>
  <si>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</si>
  <si>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</si>
  <si>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</si>
  <si>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</si>
  <si>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</si>
  <si>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</si>
  <si>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</si>
  <si>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</si>
  <si>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</si>
  <si>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</si>
  <si>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</si>
  <si>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</si>
  <si>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</si>
  <si>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</si>
  <si>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</si>
  <si>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</si>
  <si>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</si>
  <si>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</si>
  <si>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</si>
  <si>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</si>
  <si>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</si>
  <si>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</si>
  <si>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</si>
  <si>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</si>
  <si>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</si>
  <si>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</si>
  <si>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</si>
  <si>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</si>
  <si>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</si>
  <si>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</si>
  <si>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</si>
  <si>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</si>
  <si>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</si>
  <si>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</si>
  <si>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</si>
  <si>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</si>
  <si>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</si>
  <si>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</si>
  <si>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</si>
  <si>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</si>
  <si>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</si>
  <si>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</si>
  <si>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</si>
  <si>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</si>
  <si>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</si>
  <si>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</si>
  <si>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</si>
  <si>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</si>
  <si>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</si>
  <si>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</si>
  <si>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</si>
  <si>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</si>
  <si>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</si>
  <si>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</si>
  <si>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</si>
  <si>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</si>
  <si>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</si>
  <si>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</si>
  <si>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</si>
  <si>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</si>
  <si>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</si>
  <si>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</si>
  <si>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</si>
  <si>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</si>
  <si>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</si>
  <si>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</si>
  <si>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</si>
  <si>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</si>
  <si>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</si>
  <si>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</si>
  <si>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</si>
  <si>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</si>
  <si>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</si>
  <si>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</si>
  <si>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</si>
  <si>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</si>
  <si>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</si>
  <si>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</si>
  <si>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</si>
  <si>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</si>
  <si>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</si>
  <si>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</si>
  <si>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</si>
  <si>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</si>
  <si>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</si>
  <si>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</si>
  <si>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</si>
  <si>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</si>
  <si>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</si>
  <si>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</si>
  <si>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</si>
  <si>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</si>
  <si>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</si>
  <si>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</si>
  <si>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</si>
  <si>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</si>
  <si>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</si>
  <si>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</si>
  <si>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</si>
  <si>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</si>
  <si>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</si>
  <si>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</si>
  <si>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</si>
  <si>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</si>
  <si>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</si>
  <si>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</si>
  <si>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</si>
  <si>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</si>
  <si>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</si>
  <si>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</si>
  <si>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</si>
  <si>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</si>
  <si>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</si>
  <si>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</si>
  <si>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</si>
  <si>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</si>
  <si>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</si>
  <si>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</si>
  <si>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</si>
  <si>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</si>
  <si>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</si>
  <si>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</si>
  <si>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</si>
  <si>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</si>
  <si>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</si>
  <si>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</si>
  <si>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</si>
  <si>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</si>
  <si>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</si>
  <si>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</si>
  <si>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</si>
  <si>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</si>
  <si>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</si>
  <si>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</si>
  <si>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</si>
  <si>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</si>
  <si>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</si>
  <si>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</si>
  <si>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</si>
  <si>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</si>
  <si>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</si>
  <si>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</si>
  <si>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</si>
  <si>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</si>
  <si>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</si>
  <si>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</si>
  <si>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</si>
  <si>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</si>
  <si>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</si>
  <si>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</si>
  <si>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</si>
  <si>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</si>
  <si>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</si>
  <si>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</si>
  <si>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</si>
  <si>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</si>
  <si>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</si>
  <si>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</si>
  <si>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</si>
  <si>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</si>
  <si>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</si>
  <si>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</si>
  <si>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</si>
  <si>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</si>
  <si>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</si>
  <si>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</si>
  <si>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</si>
  <si>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</si>
  <si>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</si>
  <si>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</si>
  <si>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</si>
  <si>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</si>
  <si>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</si>
  <si>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</si>
  <si>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</si>
  <si>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</si>
  <si>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</si>
  <si>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</si>
  <si>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</si>
  <si>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</si>
  <si>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</si>
  <si>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</si>
  <si>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</si>
  <si>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</si>
  <si>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</si>
  <si>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</si>
  <si>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</si>
  <si>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</si>
  <si>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</si>
  <si>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</si>
  <si>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</si>
  <si>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</si>
  <si>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</si>
  <si>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</si>
  <si>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</si>
  <si>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</si>
  <si>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</si>
  <si>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</si>
  <si>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</si>
  <si>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</si>
  <si>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</si>
  <si>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</si>
  <si>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</si>
  <si>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</si>
  <si>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</si>
  <si>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</si>
  <si>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</si>
  <si>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</si>
  <si>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</si>
  <si>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</si>
  <si>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</si>
  <si>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</si>
  <si>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</si>
  <si>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</si>
  <si>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</si>
  <si>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</si>
  <si>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</si>
  <si>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</si>
  <si>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</si>
  <si>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</si>
  <si>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</si>
  <si>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</si>
  <si>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</si>
  <si>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</si>
  <si>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</si>
  <si>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</si>
  <si>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</si>
  <si>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</si>
  <si>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</si>
  <si>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</si>
  <si>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</si>
  <si>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</si>
  <si>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</si>
  <si>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</si>
  <si>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</si>
  <si>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</si>
  <si>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</si>
  <si>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</si>
  <si>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</si>
  <si>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</si>
  <si>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</si>
  <si>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</si>
  <si>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</si>
  <si>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</si>
  <si>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</si>
  <si>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</si>
  <si>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</si>
  <si>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</si>
  <si>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</si>
  <si>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</si>
  <si>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</si>
  <si>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</si>
  <si>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</si>
  <si>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</si>
  <si>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</si>
  <si>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</si>
  <si>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</si>
  <si>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</si>
  <si>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</si>
  <si>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</si>
  <si>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</si>
  <si>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</si>
  <si>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</si>
  <si>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</si>
  <si>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</si>
  <si>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</si>
  <si>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</si>
  <si>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</si>
  <si>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</si>
  <si>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</si>
  <si>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</si>
  <si>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</si>
  <si>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</si>
  <si>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</si>
  <si>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</si>
  <si>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</si>
  <si>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</si>
  <si>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</si>
  <si>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</si>
  <si>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</si>
  <si>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</si>
  <si>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</si>
  <si>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</si>
  <si>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</si>
  <si>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</si>
  <si>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</si>
  <si>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</si>
  <si>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</si>
  <si>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</si>
  <si>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</si>
  <si>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</si>
  <si>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</si>
  <si>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</si>
  <si>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</si>
  <si>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</si>
  <si>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</si>
  <si>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</si>
  <si>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</si>
  <si>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</si>
  <si>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</si>
  <si>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</si>
  <si>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</si>
  <si>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</si>
  <si>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</si>
  <si>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</si>
  <si>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</si>
  <si>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</si>
  <si>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</si>
  <si>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</si>
  <si>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</si>
  <si>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</si>
  <si>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</si>
  <si>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</si>
  <si>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</si>
  <si>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</si>
  <si>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</si>
  <si>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</si>
  <si>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</si>
  <si>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</si>
  <si>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</si>
  <si>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</si>
  <si>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</si>
  <si>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</si>
  <si>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</si>
  <si>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</si>
  <si>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</si>
  <si>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</si>
  <si>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</si>
  <si>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</si>
  <si>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</si>
  <si>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</si>
  <si>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</si>
  <si>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</si>
  <si>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</si>
  <si>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</si>
  <si>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</si>
  <si>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</si>
  <si>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</si>
  <si>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</si>
  <si>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</si>
  <si>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</si>
  <si>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</si>
  <si>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</si>
  <si>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</si>
  <si>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</si>
  <si>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</si>
  <si>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</si>
  <si>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</si>
  <si>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</si>
  <si>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</si>
  <si>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</si>
  <si>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</si>
  <si>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</si>
  <si>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</si>
  <si>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</si>
  <si>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</si>
  <si>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</si>
  <si>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</si>
  <si>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</si>
  <si>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</si>
  <si>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</si>
  <si>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</si>
  <si>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</si>
  <si>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</si>
  <si>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</si>
  <si>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</si>
  <si>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</si>
  <si>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</si>
  <si>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</si>
  <si>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</si>
  <si>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</si>
  <si>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</si>
  <si>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</si>
  <si>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</si>
  <si>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</si>
  <si>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</si>
  <si>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</si>
  <si>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</si>
  <si>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</si>
  <si>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</si>
  <si>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</si>
  <si>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</si>
  <si>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</si>
  <si>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</si>
  <si>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</si>
  <si>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</si>
  <si>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</si>
  <si>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</si>
  <si>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</si>
  <si>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</si>
  <si>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</si>
  <si>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</si>
  <si>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</si>
  <si>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</si>
  <si>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</si>
  <si>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</si>
  <si>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</si>
  <si>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</si>
  <si>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</si>
  <si>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</si>
  <si>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</si>
  <si>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</si>
  <si>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</si>
  <si>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</si>
  <si>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</si>
  <si>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</si>
  <si>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</si>
  <si>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</si>
  <si>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</si>
  <si>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</si>
  <si>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</si>
  <si>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</si>
  <si>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</si>
  <si>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</si>
  <si>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</si>
  <si>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</si>
  <si>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</si>
  <si>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</si>
  <si>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</si>
  <si>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</si>
  <si>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</si>
  <si>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</si>
  <si>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</si>
  <si>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</si>
  <si>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</si>
  <si>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</si>
  <si>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</si>
  <si>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</si>
  <si>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</si>
  <si>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</si>
  <si>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</si>
  <si>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</si>
  <si>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</si>
  <si>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</si>
  <si>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</si>
  <si>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</si>
  <si>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</si>
  <si>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</si>
  <si>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</si>
  <si>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</si>
  <si>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</si>
  <si>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</si>
  <si>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</si>
  <si>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</si>
  <si>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</si>
  <si>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</si>
  <si>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</si>
  <si>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</si>
  <si>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</si>
  <si>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</si>
  <si>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</si>
  <si>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</si>
  <si>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</si>
  <si>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</si>
  <si>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</si>
  <si>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</si>
  <si>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</si>
  <si>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</si>
  <si>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</si>
  <si>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</si>
  <si>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</si>
  <si>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</si>
  <si>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</si>
  <si>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</si>
  <si>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</si>
  <si>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</si>
  <si>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</si>
  <si>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</si>
  <si>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</si>
  <si>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</si>
  <si>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</si>
  <si>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</si>
  <si>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</si>
  <si>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</si>
  <si>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</si>
  <si>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</si>
  <si>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</si>
  <si>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</si>
  <si>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</si>
  <si>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</si>
  <si>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</si>
  <si>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</si>
  <si>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</si>
  <si>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</si>
  <si>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</si>
  <si>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</si>
  <si>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</si>
  <si>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</si>
  <si>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</si>
  <si>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</si>
  <si>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</si>
  <si>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</si>
  <si>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</si>
  <si>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</si>
  <si>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</si>
  <si>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</si>
  <si>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</si>
  <si>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</si>
  <si>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</si>
  <si>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</si>
  <si>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</si>
  <si>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</si>
  <si>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</si>
  <si>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</si>
  <si>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</si>
  <si>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</si>
  <si>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</si>
  <si>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</si>
  <si>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</si>
  <si>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</si>
  <si>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</si>
  <si>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</si>
  <si>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</si>
  <si>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</si>
  <si>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</si>
  <si>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</si>
  <si>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</si>
  <si>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</si>
  <si>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</si>
  <si>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</si>
  <si>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</si>
  <si>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</si>
  <si>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</si>
  <si>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</si>
  <si>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</si>
  <si>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</si>
  <si>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</si>
  <si>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</si>
  <si>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</si>
  <si>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</si>
  <si>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</si>
  <si>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</si>
  <si>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</si>
  <si>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</si>
  <si>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</si>
  <si>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</si>
  <si>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</si>
  <si>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</si>
  <si>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</si>
  <si>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</si>
  <si>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</si>
  <si>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</si>
  <si>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</si>
  <si>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</si>
  <si>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</si>
  <si>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</si>
  <si>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</si>
  <si>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</si>
  <si>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</si>
  <si>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</si>
  <si>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</si>
  <si>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</si>
  <si>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</si>
  <si>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</si>
  <si>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</si>
  <si>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</si>
  <si>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</si>
  <si>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</si>
  <si>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</si>
  <si>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</si>
  <si>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</si>
  <si>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</si>
  <si>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</si>
  <si>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</si>
  <si>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</si>
  <si>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</si>
  <si>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</si>
  <si>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</si>
  <si>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</si>
  <si>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</si>
  <si>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</si>
  <si>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</si>
  <si>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</si>
  <si>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</si>
  <si>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</si>
  <si>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</si>
  <si>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</si>
  <si>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</si>
  <si>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</si>
  <si>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</si>
  <si>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</si>
  <si>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</si>
  <si>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</si>
  <si>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</si>
  <si>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</si>
  <si>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</si>
  <si>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</si>
  <si>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</si>
  <si>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</si>
  <si>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</si>
  <si>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</si>
  <si>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</si>
  <si>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</si>
  <si>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</si>
  <si>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</si>
  <si>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</si>
  <si>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</si>
  <si>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</si>
  <si>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</si>
  <si>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</si>
  <si>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</si>
  <si>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</si>
  <si>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</si>
  <si>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</si>
  <si>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</si>
  <si>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</si>
  <si>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</si>
  <si>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</si>
  <si>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</si>
  <si>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</si>
  <si>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</si>
  <si>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</si>
  <si>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</si>
  <si>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</si>
  <si>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</si>
  <si>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</si>
  <si>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</si>
  <si>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</si>
  <si>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</si>
  <si>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</si>
  <si>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</si>
  <si>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</si>
  <si>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</si>
  <si>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</si>
  <si>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</si>
  <si>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</si>
  <si>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</si>
  <si>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</si>
  <si>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</si>
  <si>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</si>
  <si>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</si>
  <si>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</si>
  <si>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</si>
  <si>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</si>
  <si>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</si>
  <si>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</si>
  <si>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</si>
  <si>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</si>
  <si>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</si>
  <si>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</si>
  <si>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</si>
  <si>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</si>
  <si>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</si>
  <si>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</si>
  <si>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</si>
  <si>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</si>
  <si>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</si>
  <si>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</si>
  <si>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</si>
  <si>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</si>
  <si>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</si>
  <si>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</si>
  <si>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</si>
  <si>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</si>
  <si>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</si>
  <si>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</si>
  <si>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</si>
  <si>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</si>
  <si>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</si>
  <si>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</si>
  <si>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</si>
  <si>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</si>
  <si>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</si>
  <si>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</si>
  <si>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</si>
  <si>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</si>
  <si>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</si>
  <si>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</si>
  <si>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</si>
  <si>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</si>
  <si>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</si>
  <si>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</si>
  <si>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</si>
  <si>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</si>
  <si>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</si>
  <si>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</si>
  <si>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</si>
  <si>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</si>
  <si>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</si>
  <si>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</si>
  <si>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</si>
  <si>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</si>
  <si>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</si>
  <si>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</si>
  <si>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</si>
  <si>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</si>
  <si>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</si>
  <si>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</si>
  <si>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</si>
  <si>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</si>
  <si>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</si>
  <si>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</si>
  <si>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</si>
  <si>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</si>
  <si>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</si>
  <si>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</si>
  <si>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</si>
  <si>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</si>
  <si>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</si>
  <si>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</si>
  <si>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</si>
  <si>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</si>
  <si>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</si>
  <si>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</si>
  <si>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</si>
  <si>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</si>
  <si>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</si>
  <si>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</si>
  <si>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</si>
  <si>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</si>
  <si>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</si>
  <si>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</si>
  <si>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</si>
  <si>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</si>
  <si>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</si>
  <si>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</si>
  <si>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</si>
  <si>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</si>
  <si>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</si>
  <si>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</si>
  <si>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</si>
  <si>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</si>
  <si>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</si>
  <si>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</si>
  <si>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</si>
  <si>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</si>
  <si>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</si>
  <si>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</si>
  <si>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</si>
  <si>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</si>
  <si>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</si>
  <si>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</si>
  <si>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</si>
  <si>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</si>
  <si>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</si>
  <si>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</si>
  <si>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</si>
  <si>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</si>
  <si>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</si>
  <si>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</si>
  <si>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</si>
  <si>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</si>
  <si>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</si>
  <si>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</si>
  <si>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</si>
  <si>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</si>
  <si>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</si>
  <si>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</si>
  <si>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</si>
  <si>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</si>
  <si>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</si>
  <si>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</si>
  <si>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</si>
  <si>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</si>
  <si>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</si>
  <si>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</si>
  <si>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</si>
  <si>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</si>
  <si>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</si>
  <si>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</si>
  <si>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</si>
  <si>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</si>
  <si>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</si>
  <si>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</si>
  <si>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</si>
  <si>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</si>
  <si>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</si>
  <si>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</si>
  <si>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</si>
  <si>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</si>
  <si>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</si>
  <si>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</si>
  <si>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</si>
  <si>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</si>
  <si>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</si>
  <si>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</si>
  <si>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</si>
  <si>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</si>
  <si>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</si>
  <si>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</si>
  <si>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</si>
  <si>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</si>
  <si>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</si>
  <si>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</si>
  <si>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</si>
  <si>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</si>
  <si>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</si>
  <si>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</si>
  <si>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</si>
  <si>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</si>
  <si>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</si>
  <si>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</si>
  <si>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</si>
  <si>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</si>
  <si>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</si>
  <si>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</si>
  <si>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</si>
  <si>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</si>
  <si>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</si>
  <si>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</si>
  <si>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</si>
  <si>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</si>
  <si>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</si>
  <si>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</si>
  <si>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</si>
  <si>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</si>
  <si>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</si>
  <si>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</si>
  <si>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</si>
  <si>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</si>
  <si>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</si>
  <si>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</si>
  <si>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</si>
  <si>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</si>
  <si>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</si>
  <si>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</si>
  <si>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</si>
  <si>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</si>
  <si>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</si>
  <si>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</si>
  <si>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</si>
  <si>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</si>
  <si>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</si>
  <si>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</si>
  <si>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</si>
  <si>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</si>
  <si>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</si>
  <si>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</si>
  <si>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</si>
  <si>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</si>
  <si>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</si>
  <si>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</si>
  <si>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</si>
  <si>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</si>
  <si>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</si>
  <si>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</si>
  <si>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</si>
  <si>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</si>
  <si>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</si>
  <si>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</si>
  <si>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</si>
  <si>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</si>
  <si>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</si>
  <si>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</si>
  <si>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</si>
  <si>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</si>
  <si>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</si>
  <si>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</si>
  <si>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</si>
  <si>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</si>
  <si>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</si>
  <si>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</si>
  <si>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</si>
  <si>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</si>
  <si>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</si>
  <si>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</si>
  <si>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</si>
  <si>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</si>
  <si>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</si>
  <si>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</si>
  <si>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</si>
  <si>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</si>
  <si>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</si>
  <si>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</si>
  <si>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</si>
  <si>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</si>
  <si>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</si>
  <si>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</si>
  <si>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</si>
  <si>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</si>
  <si>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</si>
  <si>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</si>
  <si>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</si>
  <si>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</si>
  <si>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</si>
  <si>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</si>
  <si>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</si>
  <si>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</si>
  <si>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</si>
  <si>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</si>
  <si>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</si>
  <si>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</si>
  <si>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</si>
  <si>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</si>
  <si>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</si>
  <si>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</si>
  <si>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</si>
  <si>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</si>
  <si>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</si>
  <si>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</si>
  <si>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</si>
  <si>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</si>
  <si>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</si>
  <si>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</si>
  <si>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</si>
  <si>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</si>
  <si>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</si>
  <si>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</si>
  <si>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</si>
  <si>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</si>
  <si>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</si>
  <si>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</si>
  <si>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</si>
  <si>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</si>
  <si>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</si>
  <si>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</si>
  <si>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</si>
  <si>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</si>
  <si>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</si>
  <si>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</si>
  <si>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</si>
  <si>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</si>
  <si>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</si>
  <si>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</si>
  <si>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</si>
  <si>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</si>
  <si>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</si>
  <si>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</si>
  <si>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</si>
  <si>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</si>
  <si>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</si>
  <si>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</si>
  <si>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</si>
  <si>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</si>
  <si>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</si>
  <si>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</si>
  <si>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</si>
  <si>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</si>
  <si>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</si>
  <si>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</si>
  <si>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</si>
  <si>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</si>
  <si>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</si>
  <si>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</si>
  <si>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</si>
  <si>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</si>
  <si>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</si>
  <si>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</si>
  <si>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</si>
  <si>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</si>
  <si>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</si>
  <si>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</si>
  <si>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</si>
  <si>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</si>
  <si>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</si>
  <si>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</si>
  <si>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</si>
  <si>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</si>
  <si>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</si>
  <si>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</si>
  <si>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</si>
  <si>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</si>
  <si>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</si>
  <si>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</si>
  <si>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</si>
  <si>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</si>
  <si>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</si>
  <si>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</si>
  <si>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</si>
  <si>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</si>
  <si>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</si>
  <si>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</si>
  <si>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</si>
  <si>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</si>
  <si>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</si>
  <si>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</si>
  <si>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</si>
  <si>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</si>
  <si>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</si>
  <si>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</si>
  <si>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</si>
  <si>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</si>
  <si>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</si>
  <si>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</si>
  <si>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</si>
  <si>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</si>
  <si>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</si>
  <si>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</si>
  <si>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</si>
  <si>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</si>
  <si>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</si>
  <si>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</si>
  <si>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</si>
  <si>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</si>
  <si>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</si>
  <si>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</si>
  <si>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</si>
  <si>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</si>
  <si>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</si>
  <si>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</si>
  <si>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</si>
  <si>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</si>
  <si>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</si>
  <si>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</si>
  <si>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</si>
  <si>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</si>
  <si>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</si>
  <si>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</si>
  <si>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</si>
  <si>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</si>
  <si>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</si>
  <si>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</si>
  <si>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</si>
  <si>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</si>
  <si>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</si>
  <si>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</si>
  <si>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</si>
  <si>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</si>
  <si>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</si>
  <si>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</si>
  <si>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</si>
  <si>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</si>
  <si>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</si>
  <si>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</si>
  <si>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</si>
  <si>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</si>
  <si>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</si>
  <si>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</si>
  <si>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</si>
  <si>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</si>
  <si>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</si>
  <si>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</si>
  <si>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</si>
  <si>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</si>
  <si>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</si>
  <si>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</si>
  <si>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</si>
  <si>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</si>
  <si>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</si>
  <si>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</si>
  <si>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</si>
  <si>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</si>
  <si>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</si>
  <si>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</si>
  <si>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</si>
  <si>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</si>
  <si>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</si>
  <si>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</si>
  <si>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</si>
  <si>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</si>
  <si>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</si>
  <si>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</si>
  <si>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</si>
  <si>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</si>
  <si>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</si>
  <si>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</si>
  <si>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</si>
  <si>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</si>
  <si>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</si>
  <si>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</si>
  <si>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</si>
  <si>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</si>
  <si>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</si>
  <si>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</si>
  <si>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</si>
  <si>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</si>
  <si>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</si>
  <si>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</si>
  <si>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</si>
  <si>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</si>
  <si>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</si>
  <si>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</si>
  <si>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</si>
  <si>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</si>
  <si>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</si>
  <si>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</si>
  <si>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</si>
  <si>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</si>
  <si>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</si>
  <si>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</si>
  <si>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</si>
  <si>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</si>
  <si>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</si>
  <si>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</si>
  <si>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</si>
  <si>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</si>
  <si>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</si>
  <si>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</si>
  <si>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</si>
  <si>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</si>
  <si>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</si>
  <si>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</si>
  <si>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</si>
  <si>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</si>
  <si>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</si>
  <si>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</si>
  <si>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</si>
  <si>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</si>
  <si>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</si>
  <si>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</si>
  <si>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</si>
  <si>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</si>
  <si>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</si>
  <si>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</si>
  <si>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</si>
  <si>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</si>
  <si>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</si>
  <si>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</si>
  <si>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</si>
  <si>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</si>
  <si>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</si>
  <si>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</si>
  <si>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</si>
  <si>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</si>
  <si>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</si>
  <si>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</si>
  <si>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</si>
  <si>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</si>
  <si>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</si>
  <si>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</si>
  <si>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</si>
  <si>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</si>
  <si>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</si>
  <si>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</si>
  <si>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</si>
  <si>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</si>
  <si>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</si>
  <si>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</si>
  <si>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</si>
  <si>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</si>
  <si>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</si>
  <si>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</si>
  <si>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</si>
  <si>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</si>
  <si>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</si>
  <si>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</si>
  <si>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</si>
  <si>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</si>
  <si>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</si>
  <si>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</si>
  <si>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</si>
  <si>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</si>
  <si>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</si>
  <si>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</si>
  <si>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</si>
  <si>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</si>
  <si>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</si>
  <si>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</si>
  <si>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</si>
  <si>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</si>
  <si>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</si>
  <si>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</si>
  <si>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</si>
  <si>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</si>
  <si>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</si>
  <si>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</si>
  <si>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</si>
  <si>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</si>
  <si>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</si>
  <si>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</si>
  <si>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</si>
  <si>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</si>
  <si>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</si>
  <si>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</si>
  <si>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</si>
  <si>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</si>
  <si>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</si>
  <si>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</si>
  <si>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</si>
  <si>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</si>
  <si>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</si>
  <si>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</si>
  <si>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</si>
  <si>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</si>
  <si>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</si>
  <si>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</si>
  <si>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</si>
  <si>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</si>
  <si>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</si>
  <si>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</si>
  <si>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</si>
  <si>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</si>
  <si>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</si>
  <si>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</si>
  <si>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</si>
  <si>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</si>
  <si>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</si>
  <si>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</si>
  <si>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</si>
  <si>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</si>
  <si>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</si>
  <si>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</si>
  <si>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</si>
  <si>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</si>
  <si>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</si>
  <si>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</si>
  <si>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</si>
  <si>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</si>
  <si>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</si>
  <si>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</si>
  <si>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</si>
  <si>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</si>
  <si>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</si>
  <si>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</si>
  <si>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</si>
  <si>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</si>
  <si>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</si>
  <si>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</si>
  <si>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</si>
  <si>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</si>
  <si>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</si>
  <si>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</si>
  <si>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</si>
  <si>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</si>
  <si>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</si>
  <si>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</si>
  <si>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</si>
  <si>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</si>
  <si>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</si>
  <si>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</si>
  <si>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</si>
  <si>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</si>
  <si>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</si>
  <si>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</si>
  <si>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</si>
  <si>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</si>
  <si>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</si>
  <si>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</si>
  <si>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</si>
  <si>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</si>
  <si>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</si>
  <si>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</si>
  <si>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</si>
  <si>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</si>
  <si>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</si>
  <si>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</si>
  <si>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</si>
  <si>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</si>
  <si>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</si>
  <si>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</si>
  <si>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</si>
  <si>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</si>
  <si>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</si>
  <si>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</si>
  <si>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</si>
  <si>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</si>
  <si>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</si>
  <si>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</si>
  <si>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</si>
  <si>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</si>
  <si>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</si>
  <si>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</si>
  <si>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</si>
  <si>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</si>
  <si>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</si>
  <si>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</si>
  <si>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</si>
  <si>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</si>
  <si>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</si>
  <si>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</si>
  <si>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</si>
  <si>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</si>
  <si>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</si>
  <si>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</si>
  <si>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</si>
  <si>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</si>
  <si>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</si>
  <si>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</si>
  <si>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</si>
  <si>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</si>
  <si>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</si>
  <si>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</si>
  <si>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</si>
  <si>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</si>
  <si>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</si>
  <si>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</si>
  <si>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</si>
  <si>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</si>
  <si>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</si>
  <si>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</si>
  <si>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</si>
  <si>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</si>
  <si>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</si>
  <si>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</si>
  <si>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</si>
  <si>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</si>
  <si>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</si>
  <si>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</si>
  <si>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</si>
  <si>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</si>
  <si>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</si>
  <si>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</si>
  <si>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</si>
  <si>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</si>
  <si>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</si>
  <si>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</si>
  <si>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</si>
  <si>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</si>
  <si>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</si>
  <si>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</si>
  <si>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</si>
  <si>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</si>
  <si>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</si>
  <si>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</si>
  <si>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</si>
  <si>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</si>
  <si>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</si>
  <si>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</si>
  <si>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</si>
  <si>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</si>
  <si>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</si>
  <si>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</si>
  <si>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</si>
  <si>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</si>
  <si>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</si>
  <si>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</si>
  <si>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</si>
  <si>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</si>
  <si>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</si>
  <si>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</si>
  <si>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</si>
  <si>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</si>
  <si>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</si>
  <si>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</si>
  <si>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</si>
  <si>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</si>
  <si>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</si>
  <si>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</si>
  <si>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</si>
  <si>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</si>
  <si>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</si>
  <si>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</si>
  <si>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</si>
  <si>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</si>
  <si>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</si>
  <si>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</si>
  <si>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</si>
  <si>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</si>
  <si>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</si>
  <si>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</si>
  <si>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</si>
  <si>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</si>
  <si>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</si>
  <si>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</si>
  <si>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</si>
  <si>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</si>
  <si>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</si>
  <si>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</si>
  <si>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</si>
  <si>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</si>
  <si>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</si>
  <si>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</si>
  <si>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</si>
  <si>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</si>
  <si>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</si>
  <si>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</si>
  <si>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</si>
  <si>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</si>
  <si>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</si>
  <si>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</si>
  <si>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</si>
  <si>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</si>
  <si>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</si>
  <si>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</si>
  <si>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</si>
  <si>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</si>
  <si>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</si>
  <si>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</si>
  <si>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</si>
  <si>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</si>
  <si>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</si>
  <si>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</si>
  <si>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</si>
  <si>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</si>
  <si>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</si>
  <si>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</si>
  <si>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</si>
  <si>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</si>
  <si>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</si>
  <si>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</si>
  <si>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</si>
  <si>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</si>
  <si>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</si>
  <si>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</si>
  <si>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</si>
  <si>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</si>
  <si>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</si>
  <si>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</si>
  <si>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</si>
  <si>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</si>
  <si>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</si>
  <si>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</si>
  <si>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</si>
  <si>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</si>
  <si>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</si>
  <si>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</si>
  <si>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</si>
  <si>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</si>
  <si>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</si>
  <si>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</si>
  <si>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</si>
  <si>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</si>
  <si>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</si>
  <si>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</si>
  <si>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</si>
  <si>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</si>
  <si>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</si>
  <si>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</si>
  <si>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</si>
  <si>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</si>
  <si>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</si>
  <si>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</si>
  <si>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</si>
  <si>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</si>
  <si>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</si>
  <si>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</si>
  <si>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</si>
  <si>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</si>
  <si>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</si>
  <si>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</si>
  <si>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</si>
  <si>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</si>
  <si>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</si>
  <si>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</si>
  <si>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</si>
  <si>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</si>
  <si>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</si>
  <si>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</si>
  <si>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</si>
  <si>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</si>
  <si>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</si>
  <si>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</si>
  <si>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</si>
  <si>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</si>
  <si>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</si>
  <si>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</si>
  <si>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</si>
  <si>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</si>
  <si>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</si>
  <si>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</si>
  <si>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</si>
  <si>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</si>
  <si>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</si>
  <si>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</si>
  <si>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</si>
  <si>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</si>
  <si>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</si>
  <si>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</si>
  <si>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</si>
  <si>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</si>
  <si>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</si>
  <si>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</si>
  <si>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</si>
  <si>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</si>
  <si>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</si>
  <si>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</si>
  <si>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</si>
  <si>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</si>
  <si>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</si>
  <si>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</si>
  <si>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</si>
  <si>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</si>
  <si>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</si>
  <si>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</si>
  <si>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</si>
  <si>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</si>
  <si>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</si>
  <si>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</si>
  <si>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</si>
  <si>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</si>
  <si>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</si>
  <si>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</si>
  <si>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</si>
  <si>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</si>
  <si>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</si>
  <si>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</si>
  <si>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</si>
  <si>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</si>
  <si>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</si>
  <si>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</si>
  <si>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</si>
  <si>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</si>
  <si>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</si>
  <si>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</si>
  <si>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</si>
  <si>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</si>
  <si>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</si>
  <si>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</si>
  <si>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</si>
  <si>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</si>
  <si>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</si>
  <si>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</si>
  <si>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</si>
  <si>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</si>
  <si>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</si>
  <si>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</si>
  <si>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</si>
  <si>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</si>
  <si>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</si>
  <si>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</si>
  <si>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</si>
  <si>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</si>
  <si>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</si>
  <si>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</si>
  <si>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</si>
  <si>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</si>
  <si>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</si>
  <si>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</si>
  <si>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</si>
  <si>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</si>
  <si>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</si>
  <si>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</si>
  <si>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</si>
  <si>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</si>
  <si>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</si>
  <si>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</si>
  <si>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</si>
  <si>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</si>
  <si>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</si>
  <si>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</si>
  <si>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</si>
  <si>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</si>
  <si>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</si>
  <si>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</si>
  <si>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</si>
  <si>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</si>
  <si>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</si>
  <si>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</si>
  <si>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</si>
  <si>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</si>
  <si>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</si>
  <si>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</si>
  <si>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</si>
  <si>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</si>
  <si>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</si>
  <si>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</si>
  <si>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</si>
  <si>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</si>
  <si>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</si>
  <si>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</si>
  <si>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</si>
  <si>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</si>
  <si>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</si>
  <si>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</si>
  <si>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</si>
  <si>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</si>
  <si>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</si>
  <si>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</si>
  <si>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</si>
  <si>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</si>
  <si>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</si>
  <si>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</si>
  <si>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</si>
  <si>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</si>
  <si>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</si>
  <si>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</si>
  <si>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</si>
  <si>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</si>
  <si>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</si>
  <si>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</si>
  <si>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</si>
  <si>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</si>
  <si>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</si>
  <si>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</si>
  <si>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</si>
  <si>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</si>
  <si>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</si>
  <si>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</si>
  <si>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</si>
  <si>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</si>
  <si>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</si>
  <si>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</si>
  <si>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</si>
  <si>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</si>
  <si>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</si>
  <si>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</si>
  <si>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</si>
  <si>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</si>
  <si>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</si>
  <si>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</si>
  <si>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</si>
  <si>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</si>
  <si>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</si>
  <si>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</si>
  <si>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</si>
  <si>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</si>
  <si>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</si>
  <si>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</si>
  <si>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</si>
  <si>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</si>
  <si>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</si>
  <si>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</si>
  <si>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</si>
  <si>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</si>
  <si>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</si>
  <si>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</si>
  <si>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</si>
  <si>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</si>
  <si>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</si>
  <si>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</si>
  <si>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</si>
  <si>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</si>
  <si>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</si>
  <si>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</si>
  <si>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</si>
  <si>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</si>
  <si>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</si>
  <si>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</si>
  <si>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</si>
  <si>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</si>
  <si>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</si>
  <si>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</si>
  <si>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</si>
  <si>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</si>
  <si>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</si>
  <si>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</si>
  <si>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</si>
  <si>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</si>
  <si>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</si>
  <si>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</si>
  <si>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</si>
  <si>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</si>
  <si>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</si>
  <si>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</si>
  <si>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</si>
  <si>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</si>
  <si>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</si>
  <si>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</si>
  <si>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</si>
  <si>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</si>
  <si>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</si>
  <si>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</si>
  <si>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</si>
  <si>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</si>
  <si>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</si>
  <si>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</si>
  <si>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</si>
  <si>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</si>
  <si>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</si>
  <si>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</si>
  <si>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</si>
  <si>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</si>
  <si>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</si>
  <si>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</si>
  <si>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</si>
  <si>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</si>
  <si>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</si>
  <si>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</si>
  <si>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</si>
  <si>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</si>
  <si>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</si>
  <si>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</si>
  <si>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</si>
  <si>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</si>
  <si>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</si>
  <si>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</si>
  <si>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</si>
  <si>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</si>
  <si>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</si>
  <si>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</si>
  <si>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</si>
  <si>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</si>
  <si>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</si>
  <si>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</si>
  <si>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</si>
  <si>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</si>
  <si>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</si>
  <si>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</si>
  <si>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</si>
  <si>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</si>
  <si>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</si>
  <si>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</si>
  <si>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</si>
  <si>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</si>
  <si>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</si>
  <si>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</si>
  <si>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</si>
  <si>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</si>
  <si>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</si>
  <si>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</si>
  <si>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</si>
  <si>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</si>
  <si>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</si>
  <si>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</si>
  <si>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</si>
  <si>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</si>
  <si>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</si>
  <si>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</si>
  <si>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</si>
  <si>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</si>
  <si>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</si>
  <si>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</si>
  <si>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</si>
  <si>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</si>
  <si>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</si>
  <si>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</si>
  <si>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</si>
  <si>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</si>
  <si>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</si>
  <si>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</si>
  <si>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</si>
  <si>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</si>
  <si>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</si>
  <si>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</si>
  <si>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</si>
  <si>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</si>
  <si>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</si>
  <si>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</si>
  <si>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</si>
  <si>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</si>
  <si>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</si>
  <si>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</si>
  <si>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</si>
  <si>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</si>
  <si>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</si>
  <si>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</si>
  <si>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</si>
  <si>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</si>
  <si>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</si>
  <si>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</si>
  <si>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</si>
  <si>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</si>
  <si>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</si>
  <si>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</si>
  <si>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</si>
  <si>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</si>
  <si>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</si>
  <si>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</si>
  <si>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</si>
  <si>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</si>
  <si>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</si>
  <si>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</si>
  <si>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</si>
  <si>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</si>
  <si>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</si>
  <si>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</si>
  <si>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</si>
  <si>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</si>
  <si>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</si>
  <si>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</si>
  <si>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</si>
  <si>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</si>
  <si>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</si>
  <si>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</si>
  <si>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</si>
  <si>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</si>
  <si>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</si>
  <si>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</si>
  <si>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</si>
  <si>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</si>
  <si>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</si>
  <si>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</si>
  <si>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</si>
  <si>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</si>
  <si>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</si>
  <si>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</si>
  <si>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</si>
  <si>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</si>
  <si>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</si>
  <si>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</si>
  <si>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</si>
  <si>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</si>
  <si>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</si>
  <si>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</si>
  <si>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</si>
  <si>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</si>
  <si>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</si>
  <si>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</si>
  <si>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</si>
  <si>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</si>
  <si>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</si>
  <si>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</si>
  <si>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</si>
  <si>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</si>
  <si>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</si>
  <si>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</si>
  <si>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</si>
  <si>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</si>
  <si>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</si>
  <si>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</si>
  <si>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</si>
  <si>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</si>
  <si>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</si>
  <si>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</si>
  <si>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</si>
  <si>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</si>
  <si>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</si>
  <si>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</si>
  <si>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</si>
  <si>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</si>
  <si>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</si>
  <si>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</si>
  <si>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</si>
  <si>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</si>
  <si>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</si>
  <si>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</si>
  <si>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</si>
  <si>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</si>
  <si>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</si>
  <si>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</si>
  <si>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</si>
  <si>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</si>
  <si>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</si>
  <si>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</si>
  <si>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</si>
  <si>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</si>
  <si>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</si>
  <si>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</si>
  <si>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</si>
  <si>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</si>
  <si>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</si>
  <si>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</si>
  <si>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</si>
  <si>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</si>
  <si>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</si>
  <si>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</si>
  <si>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</si>
  <si>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</si>
  <si>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</si>
  <si>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</si>
  <si>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</si>
  <si>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</si>
  <si>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</si>
  <si>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</si>
  <si>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</si>
  <si>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</si>
  <si>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</si>
  <si>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</si>
  <si>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</si>
  <si>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</si>
  <si>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</si>
  <si>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</si>
  <si>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</si>
  <si>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</si>
  <si>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</si>
  <si>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</si>
  <si>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</si>
  <si>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</si>
  <si>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</si>
  <si>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</si>
  <si>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</si>
  <si>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</si>
  <si>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</si>
  <si>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</si>
  <si>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</si>
  <si>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</si>
  <si>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</si>
  <si>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</si>
  <si>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</si>
  <si>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</si>
  <si>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</si>
  <si>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</si>
  <si>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</si>
  <si>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</si>
  <si>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</si>
  <si>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</si>
  <si>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</si>
  <si>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</si>
  <si>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</si>
  <si>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</si>
  <si>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</si>
  <si>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</si>
  <si>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</si>
  <si>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</si>
  <si>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</si>
  <si>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</si>
  <si>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</si>
  <si>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</si>
  <si>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</si>
  <si>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</si>
  <si>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</si>
  <si>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</si>
  <si>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</si>
  <si>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</si>
  <si>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</si>
  <si>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</si>
  <si>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</si>
  <si>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</si>
  <si>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</si>
  <si>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</si>
  <si>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</si>
  <si>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</si>
  <si>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</si>
  <si>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</si>
  <si>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</si>
  <si>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</si>
  <si>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</si>
  <si>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</si>
  <si>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</si>
  <si>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</si>
  <si>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</si>
  <si>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</si>
  <si>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</si>
  <si>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</si>
  <si>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</si>
  <si>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</si>
  <si>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</si>
  <si>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</si>
  <si>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</si>
  <si>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</si>
  <si>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</si>
  <si>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</si>
  <si>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</si>
  <si>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</si>
  <si>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</si>
  <si>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</si>
  <si>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</si>
  <si>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</si>
  <si>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</si>
  <si>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</si>
  <si>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</si>
  <si>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</si>
  <si>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</si>
  <si>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</si>
  <si>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</si>
  <si>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</si>
  <si>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</si>
  <si>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</si>
  <si>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</si>
  <si>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</si>
  <si>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</si>
  <si>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</si>
  <si>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</si>
  <si>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</si>
  <si>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</si>
  <si>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</si>
  <si>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</si>
  <si>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</si>
  <si>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</si>
  <si>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</si>
  <si>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</si>
  <si>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</si>
  <si>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</si>
  <si>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</si>
  <si>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</si>
  <si>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</si>
  <si>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</si>
  <si>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</si>
  <si>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</si>
  <si>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</si>
  <si>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</si>
  <si>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</si>
  <si>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</si>
  <si>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</si>
  <si>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</si>
  <si>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</si>
  <si>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</si>
  <si>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</si>
  <si>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</si>
  <si>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</si>
  <si>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</si>
  <si>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</si>
  <si>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</si>
  <si>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</si>
  <si>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</si>
  <si>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</si>
  <si>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</si>
  <si>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</si>
  <si>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</si>
  <si>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</si>
  <si>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</si>
  <si>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</si>
  <si>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</si>
  <si>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</si>
  <si>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</si>
  <si>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</si>
  <si>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</si>
  <si>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</si>
  <si>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</si>
  <si>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</si>
  <si>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</si>
  <si>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</si>
  <si>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</si>
  <si>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</si>
  <si>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</si>
  <si>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</si>
  <si>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</si>
  <si>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</si>
  <si>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</si>
  <si>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</si>
  <si>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</si>
  <si>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</si>
  <si>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</si>
  <si>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</si>
  <si>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</si>
  <si>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</si>
  <si>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</si>
  <si>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</si>
  <si>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</si>
  <si>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</si>
  <si>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</si>
  <si>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</si>
  <si>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</si>
  <si>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</si>
  <si>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</si>
  <si>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</si>
  <si>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</si>
  <si>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</si>
  <si>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</si>
  <si>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</si>
  <si>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</si>
  <si>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</si>
  <si>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</si>
  <si>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</si>
  <si>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</si>
  <si>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</si>
  <si>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</si>
  <si>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</si>
  <si>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</si>
  <si>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</si>
  <si>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</si>
  <si>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</si>
  <si>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</si>
  <si>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</si>
  <si>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</si>
  <si>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</si>
  <si>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</si>
  <si>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</si>
  <si>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</si>
  <si>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</si>
  <si>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</si>
  <si>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</si>
  <si>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</si>
  <si>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</si>
  <si>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</si>
  <si>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</si>
  <si>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</si>
  <si>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</si>
  <si>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</si>
  <si>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</si>
  <si>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</si>
  <si>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</si>
  <si>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</si>
  <si>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</si>
  <si>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</si>
  <si>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</si>
  <si>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</si>
  <si>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</si>
  <si>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</si>
  <si>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</si>
  <si>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</si>
  <si>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</si>
  <si>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</si>
  <si>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</si>
  <si>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</si>
  <si>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</si>
  <si>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</si>
  <si>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</si>
  <si>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</si>
  <si>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</si>
  <si>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</si>
  <si>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</si>
  <si>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</si>
  <si>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</si>
  <si>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</si>
  <si>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</si>
  <si>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</si>
  <si>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</si>
  <si>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</si>
  <si>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</si>
  <si>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</si>
  <si>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</si>
  <si>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</si>
  <si>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</si>
  <si>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</si>
  <si>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</si>
  <si>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</si>
  <si>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</si>
  <si>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</si>
  <si>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</si>
  <si>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</si>
  <si>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</si>
  <si>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</si>
  <si>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</si>
  <si>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</si>
  <si>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</si>
  <si>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</si>
  <si>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</si>
  <si>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</si>
  <si>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</si>
  <si>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</si>
  <si>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</si>
  <si>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</si>
  <si>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</si>
  <si>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</si>
  <si>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</si>
  <si>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</si>
  <si>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</si>
  <si>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</si>
  <si>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</si>
  <si>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</si>
  <si>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</si>
  <si>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</si>
  <si>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</si>
  <si>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</si>
  <si>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</si>
  <si>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</si>
  <si>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</si>
  <si>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</si>
  <si>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</si>
  <si>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</si>
  <si>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</si>
  <si>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</si>
  <si>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</si>
  <si>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</si>
  <si>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</si>
  <si>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</si>
  <si>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</si>
  <si>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</si>
  <si>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</si>
  <si>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</si>
  <si>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</si>
  <si>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</si>
  <si>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</si>
  <si>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</si>
  <si>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</si>
  <si>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</si>
  <si>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</si>
  <si>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</si>
  <si>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</si>
  <si>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</si>
  <si>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</si>
  <si>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</si>
  <si>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</si>
  <si>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</si>
  <si>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</si>
  <si>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</si>
  <si>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</si>
  <si>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</si>
  <si>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</si>
  <si>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</si>
  <si>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</si>
  <si>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</si>
  <si>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</si>
  <si>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</si>
  <si>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</si>
  <si>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</si>
  <si>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</si>
  <si>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</si>
  <si>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</si>
  <si>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</si>
  <si>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</si>
  <si>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</si>
  <si>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</si>
  <si>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</si>
  <si>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</si>
  <si>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</si>
  <si>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</si>
  <si>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</si>
  <si>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</si>
  <si>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</si>
  <si>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</si>
  <si>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</si>
  <si>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</si>
  <si>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</si>
  <si>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</si>
  <si>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</si>
  <si>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</si>
  <si>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</si>
  <si>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</si>
  <si>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</si>
  <si>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</si>
  <si>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</si>
  <si>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</si>
  <si>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</si>
  <si>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</si>
  <si>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</si>
  <si>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</si>
  <si>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</si>
  <si>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</si>
  <si>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</si>
  <si>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</si>
  <si>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</si>
  <si>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</si>
  <si>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</si>
  <si>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</si>
  <si>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</si>
  <si>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</si>
  <si>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</si>
  <si>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</si>
  <si>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</si>
  <si>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</si>
  <si>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</si>
  <si>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</si>
  <si>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</si>
  <si>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</si>
  <si>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</si>
  <si>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</si>
  <si>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</si>
  <si>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</si>
  <si>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</si>
  <si>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</si>
  <si>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</si>
  <si>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</si>
  <si>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</si>
  <si>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</si>
  <si>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</si>
  <si>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</si>
  <si>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</si>
  <si>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</si>
  <si>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</si>
  <si>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</si>
  <si>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</si>
  <si>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</si>
  <si>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</si>
  <si>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</si>
  <si>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</si>
  <si>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</si>
  <si>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</si>
  <si>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</si>
  <si>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</si>
  <si>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</si>
  <si>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</si>
  <si>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</si>
  <si>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</si>
  <si>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</si>
  <si>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</si>
  <si>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</si>
  <si>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</si>
  <si>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</si>
  <si>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</si>
  <si>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</si>
  <si>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</si>
  <si>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</si>
  <si>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</si>
  <si>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</si>
  <si>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</si>
  <si>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</si>
  <si>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</si>
  <si>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</si>
  <si>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</si>
  <si>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</si>
  <si>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</si>
  <si>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</si>
  <si>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</si>
  <si>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</si>
  <si>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</si>
  <si>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</si>
  <si>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</si>
  <si>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</si>
  <si>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</si>
  <si>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</si>
  <si>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</si>
  <si>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</si>
  <si>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</si>
  <si>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</si>
  <si>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</si>
  <si>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</si>
  <si>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</si>
  <si>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</si>
  <si>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</si>
  <si>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</si>
  <si>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</si>
  <si>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</si>
  <si>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</si>
  <si>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</si>
  <si>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</si>
  <si>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</si>
  <si>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</si>
  <si>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</si>
  <si>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</si>
  <si>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</si>
  <si>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</si>
  <si>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</si>
  <si>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</si>
  <si>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</si>
  <si>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</si>
  <si>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</si>
  <si>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</si>
  <si>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</si>
  <si>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</si>
  <si>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</si>
  <si>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</si>
  <si>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</si>
  <si>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</si>
  <si>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</si>
  <si>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</si>
  <si>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</si>
  <si>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</si>
  <si>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</si>
  <si>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</si>
  <si>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</si>
  <si>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</si>
  <si>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</si>
  <si>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</si>
  <si>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</si>
  <si>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</si>
  <si>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</si>
  <si>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</si>
  <si>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</si>
  <si>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</si>
  <si>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</si>
  <si>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</si>
  <si>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</si>
  <si>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</si>
  <si>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</si>
  <si>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</si>
  <si>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</si>
  <si>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</si>
  <si>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</si>
  <si>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</si>
  <si>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</si>
  <si>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</si>
  <si>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</si>
  <si>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</si>
  <si>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</si>
  <si>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</si>
  <si>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</si>
  <si>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</si>
  <si>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</si>
  <si>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</si>
  <si>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</si>
  <si>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</si>
  <si>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</si>
  <si>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</si>
  <si>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</si>
  <si>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</si>
  <si>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</si>
  <si>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</si>
  <si>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</si>
  <si>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</si>
  <si>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</si>
  <si>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</si>
  <si>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</si>
  <si>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</si>
  <si>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</si>
  <si>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</si>
  <si>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</si>
  <si>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</si>
  <si>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</si>
  <si>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</si>
  <si>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</si>
  <si>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</si>
  <si>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</si>
  <si>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</si>
  <si>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</si>
  <si>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</si>
  <si>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</si>
  <si>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</si>
  <si>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</si>
  <si>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</si>
  <si>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</si>
  <si>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</si>
  <si>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</si>
  <si>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</si>
  <si>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</si>
  <si>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</si>
  <si>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</si>
  <si>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</si>
  <si>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</si>
  <si>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</si>
  <si>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</si>
  <si>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</si>
  <si>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</si>
  <si>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</si>
  <si>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</si>
  <si>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</si>
  <si>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</si>
  <si>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</si>
  <si>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</si>
  <si>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</si>
  <si>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</si>
  <si>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</si>
  <si>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</si>
  <si>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</si>
  <si>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</si>
  <si>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</si>
  <si>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</si>
  <si>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</si>
  <si>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</si>
  <si>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</si>
  <si>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</si>
  <si>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</si>
  <si>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</si>
  <si>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</si>
  <si>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</si>
  <si>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</si>
  <si>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</si>
  <si>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</si>
  <si>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</si>
  <si>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</si>
  <si>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</si>
  <si>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</si>
  <si>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</si>
  <si>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</si>
  <si>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</si>
  <si>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</si>
  <si>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</si>
  <si>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</si>
  <si>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</si>
  <si>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</si>
  <si>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</si>
  <si>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</si>
  <si>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</si>
  <si>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</si>
  <si>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</si>
  <si>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</si>
  <si>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</si>
  <si>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</si>
  <si>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</si>
  <si>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</si>
  <si>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</si>
  <si>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</si>
  <si>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</si>
  <si>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</si>
  <si>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</si>
  <si>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</si>
  <si>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</si>
  <si>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</si>
  <si>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</si>
  <si>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</si>
  <si>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</si>
  <si>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</si>
  <si>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</si>
  <si>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</si>
  <si>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</si>
  <si>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</si>
  <si>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</si>
  <si>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</si>
  <si>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</si>
  <si>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</si>
  <si>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</si>
  <si>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</si>
  <si>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</si>
  <si>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</si>
  <si>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</si>
  <si>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</si>
  <si>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</si>
  <si>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</si>
  <si>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</si>
  <si>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</si>
  <si>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</si>
  <si>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</si>
  <si>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</si>
  <si>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</si>
  <si>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</si>
  <si>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</si>
  <si>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</si>
  <si>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</si>
  <si>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</si>
  <si>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</si>
  <si>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</si>
  <si>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</si>
  <si>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</si>
  <si>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</si>
  <si>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</si>
  <si>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</si>
  <si>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</si>
  <si>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</si>
  <si>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</si>
  <si>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</si>
  <si>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</si>
  <si>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</si>
  <si>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</si>
  <si>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</si>
  <si>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</si>
  <si>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</si>
  <si>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</si>
  <si>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</si>
  <si>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</si>
  <si>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</si>
  <si>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</si>
  <si>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</si>
  <si>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</si>
  <si>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</si>
  <si>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</si>
  <si>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</si>
  <si>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</si>
  <si>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</si>
  <si>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</si>
  <si>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</si>
  <si>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</si>
  <si>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</si>
  <si>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</si>
  <si>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</si>
  <si>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</si>
  <si>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</si>
  <si>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</si>
  <si>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</si>
  <si>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</si>
  <si>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</si>
  <si>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</si>
  <si>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</si>
  <si>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</si>
  <si>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</si>
  <si>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</si>
  <si>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</si>
  <si>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</si>
  <si>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</si>
  <si>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</si>
  <si>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</si>
  <si>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</si>
  <si>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</si>
  <si>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</si>
  <si>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</si>
  <si>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</si>
  <si>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</si>
  <si>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</si>
  <si>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</si>
  <si>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</si>
  <si>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</si>
  <si>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</si>
  <si>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</si>
  <si>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</si>
  <si>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</si>
  <si>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</si>
  <si>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</si>
  <si>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</si>
  <si>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</si>
  <si>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</si>
  <si>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</si>
  <si>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</si>
  <si>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</si>
  <si>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</si>
  <si>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</si>
  <si>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</si>
  <si>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</si>
  <si>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</si>
  <si>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</si>
  <si>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</si>
  <si>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</si>
  <si>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</si>
  <si>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</si>
  <si>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</si>
  <si>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</si>
  <si>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</si>
  <si>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</si>
  <si>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</si>
  <si>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</si>
  <si>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</si>
  <si>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</si>
  <si>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</si>
  <si>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</si>
  <si>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</si>
  <si>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</si>
  <si>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</si>
  <si>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</si>
  <si>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</si>
  <si>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</si>
  <si>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</si>
  <si>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</si>
  <si>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</si>
  <si>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</si>
  <si>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</si>
  <si>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</si>
  <si>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</si>
  <si>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</si>
  <si>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</si>
  <si>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</si>
  <si>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</si>
  <si>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</si>
  <si>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</si>
  <si>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</si>
  <si>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</si>
  <si>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</si>
  <si>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</si>
  <si>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</si>
  <si>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</si>
  <si>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</si>
  <si>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</si>
  <si>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</si>
  <si>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</si>
  <si>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</si>
  <si>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</si>
  <si>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</si>
  <si>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</si>
  <si>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</si>
  <si>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</si>
  <si>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</si>
  <si>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</si>
  <si>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</si>
  <si>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</si>
  <si>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</si>
  <si>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</si>
  <si>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</si>
  <si>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</si>
  <si>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</si>
  <si>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</si>
  <si>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</si>
  <si>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</si>
  <si>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</si>
  <si>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</si>
  <si>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</si>
  <si>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</si>
  <si>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</si>
  <si>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</si>
  <si>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</si>
  <si>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</si>
  <si>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</si>
  <si>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</si>
  <si>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</si>
  <si>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</si>
  <si>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</si>
  <si>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</si>
  <si>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</si>
  <si>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</si>
  <si>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</si>
  <si>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</si>
  <si>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</si>
  <si>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</si>
  <si>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</si>
  <si>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</si>
  <si>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</si>
  <si>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</si>
  <si>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</si>
  <si>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</si>
  <si>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</si>
  <si>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</si>
  <si>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</si>
  <si>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</si>
  <si>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</si>
  <si>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</si>
  <si>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</si>
  <si>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</si>
  <si>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</si>
  <si>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</si>
  <si>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</si>
  <si>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</si>
  <si>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</si>
  <si>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</si>
  <si>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</si>
  <si>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</si>
  <si>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</si>
  <si>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</si>
  <si>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</si>
  <si>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</si>
  <si>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</si>
  <si>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</si>
  <si>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</si>
  <si>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</si>
  <si>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</si>
  <si>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</si>
  <si>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</si>
  <si>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</si>
  <si>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</si>
  <si>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</si>
  <si>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</si>
  <si>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</si>
  <si>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</si>
  <si>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</si>
  <si>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</si>
  <si>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</si>
  <si>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</si>
  <si>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</si>
  <si>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</si>
  <si>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</si>
  <si>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</si>
  <si>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</si>
  <si>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</si>
  <si>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</si>
  <si>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</si>
  <si>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</si>
  <si>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</si>
  <si>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</si>
  <si>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</si>
  <si>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</si>
  <si>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</si>
  <si>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</si>
  <si>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</si>
  <si>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</si>
  <si>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</si>
  <si>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</si>
  <si>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</si>
  <si>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</si>
  <si>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</si>
  <si>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</si>
  <si>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</si>
  <si>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</si>
  <si>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</si>
  <si>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</si>
  <si>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</si>
  <si>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</si>
  <si>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</si>
  <si>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</si>
  <si>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</si>
  <si>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</si>
  <si>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</si>
  <si>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</si>
  <si>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</si>
  <si>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</si>
  <si>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</si>
  <si>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</si>
  <si>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</si>
  <si>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</si>
  <si>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</si>
  <si>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</si>
  <si>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</si>
  <si>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</si>
  <si>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</si>
  <si>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</si>
  <si>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</si>
  <si>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</si>
  <si>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</si>
  <si>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</si>
  <si>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</si>
  <si>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</si>
  <si>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</si>
  <si>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</si>
  <si>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</si>
  <si>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</si>
  <si>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</si>
  <si>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</si>
  <si>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</si>
  <si>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</si>
  <si>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</si>
  <si>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</si>
  <si>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</si>
  <si>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</si>
  <si>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</si>
  <si>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</si>
  <si>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</si>
  <si>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</si>
  <si>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</si>
  <si>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</si>
  <si>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</si>
  <si>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</si>
  <si>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</si>
  <si>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</si>
  <si>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</si>
  <si>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</si>
  <si>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</si>
  <si>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</si>
  <si>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</si>
  <si>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</si>
  <si>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</si>
  <si>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</si>
  <si>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</si>
  <si>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</si>
  <si>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</si>
  <si>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</si>
  <si>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</si>
  <si>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</si>
  <si>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</si>
  <si>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</si>
  <si>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</si>
  <si>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</si>
  <si>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</si>
  <si>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</si>
  <si>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</si>
  <si>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</si>
  <si>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</si>
  <si>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</si>
  <si>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</si>
  <si>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</si>
  <si>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</si>
  <si>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</si>
  <si>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</si>
  <si>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</si>
  <si>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</si>
  <si>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</si>
  <si>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</si>
  <si>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</si>
  <si>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</si>
  <si>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</si>
  <si>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</si>
  <si>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</si>
  <si>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</si>
  <si>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</si>
  <si>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</si>
  <si>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</si>
  <si>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</si>
  <si>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</si>
  <si>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</si>
  <si>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</si>
  <si>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</si>
  <si>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</si>
  <si>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</si>
  <si>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</si>
  <si>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</si>
  <si>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</si>
  <si>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</si>
  <si>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</si>
  <si>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</si>
  <si>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</si>
  <si>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</si>
  <si>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</si>
  <si>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</si>
  <si>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</si>
  <si>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</si>
  <si>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</si>
  <si>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</si>
  <si>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</si>
  <si>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</si>
  <si>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</si>
  <si>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</si>
  <si>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</si>
  <si>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</si>
  <si>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</si>
  <si>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</si>
  <si>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</si>
  <si>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</si>
  <si>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</si>
  <si>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</si>
  <si>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</si>
  <si>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</si>
  <si>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</si>
  <si>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</si>
  <si>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</si>
  <si>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</si>
  <si>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</si>
  <si>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</si>
  <si>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</si>
  <si>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</si>
  <si>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</si>
  <si>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</si>
  <si>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</si>
  <si>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</si>
  <si>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</si>
  <si>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</si>
  <si>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</si>
  <si>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</si>
  <si>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</si>
  <si>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</si>
  <si>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</si>
  <si>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</si>
  <si>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</si>
  <si>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</si>
  <si>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</si>
  <si>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</si>
  <si>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</si>
  <si>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</si>
  <si>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</si>
  <si>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</si>
  <si>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</si>
  <si>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</si>
  <si>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</si>
  <si>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</si>
  <si>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</si>
  <si>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</si>
  <si>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</si>
  <si>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</si>
  <si>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</si>
  <si>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</si>
  <si>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</si>
  <si>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</si>
  <si>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</si>
  <si>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</si>
  <si>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</si>
  <si>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</si>
  <si>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</si>
  <si>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</si>
  <si>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</si>
  <si>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</si>
  <si>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</si>
  <si>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</si>
  <si>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</si>
  <si>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</si>
  <si>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</si>
  <si>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</si>
  <si>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</si>
  <si>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</si>
  <si>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</si>
  <si>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</si>
  <si>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</si>
  <si>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</si>
  <si>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</si>
  <si>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</si>
  <si>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</si>
  <si>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</si>
  <si>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</si>
  <si>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</si>
  <si>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</si>
  <si>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</si>
  <si>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</si>
  <si>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</si>
  <si>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</si>
  <si>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</si>
  <si>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</si>
  <si>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</si>
  <si>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</si>
  <si>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</si>
  <si>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</si>
  <si>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</si>
  <si>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</si>
  <si>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</si>
  <si>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</si>
  <si>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</si>
  <si>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</si>
  <si>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</si>
  <si>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</si>
  <si>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</si>
  <si>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</si>
  <si>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</si>
  <si>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</si>
  <si>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</si>
  <si>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</si>
  <si>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</si>
  <si>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</si>
  <si>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</si>
  <si>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</si>
  <si>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</si>
  <si>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</si>
  <si>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</si>
  <si>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</si>
  <si>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</si>
  <si>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</si>
  <si>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</si>
  <si>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</si>
  <si>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</si>
  <si>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</si>
  <si>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</si>
  <si>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</si>
  <si>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</si>
  <si>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</si>
  <si>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</si>
  <si>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</si>
  <si>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</si>
  <si>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</si>
  <si>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</si>
  <si>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</si>
  <si>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</si>
  <si>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</si>
  <si>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</si>
  <si>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</si>
  <si>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</si>
  <si>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</si>
  <si>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</si>
  <si>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</si>
  <si>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</si>
  <si>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</si>
  <si>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</si>
  <si>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</si>
  <si>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</si>
  <si>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</si>
  <si>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</si>
  <si>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</si>
  <si>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</si>
  <si>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</si>
  <si>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</si>
  <si>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</si>
  <si>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</si>
  <si>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</si>
  <si>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</si>
  <si>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</si>
  <si>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</si>
  <si>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</si>
  <si>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</si>
  <si>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</si>
  <si>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</si>
  <si>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</si>
  <si>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</si>
  <si>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</si>
  <si>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</si>
  <si>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</si>
  <si>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</si>
  <si>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</si>
  <si>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</si>
  <si>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</si>
  <si>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</si>
  <si>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</si>
  <si>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</si>
  <si>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</si>
  <si>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</si>
  <si>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</si>
  <si>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</si>
  <si>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</si>
  <si>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</si>
  <si>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</si>
  <si>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</si>
  <si>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</si>
  <si>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</si>
  <si>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</si>
  <si>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</si>
  <si>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</si>
  <si>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</si>
  <si>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</si>
  <si>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</si>
  <si>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</si>
  <si>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</si>
  <si>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</si>
  <si>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</si>
  <si>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</si>
  <si>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</si>
  <si>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</si>
  <si>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</si>
  <si>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</si>
  <si>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</si>
  <si>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</si>
  <si>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</si>
  <si>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</si>
  <si>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</si>
  <si>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</si>
  <si>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</si>
  <si>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</si>
  <si>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</si>
  <si>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</si>
  <si>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</si>
  <si>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</si>
  <si>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</si>
  <si>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</si>
  <si>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</si>
  <si>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</si>
  <si>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</si>
  <si>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</si>
  <si>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</si>
  <si>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</si>
  <si>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</si>
  <si>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</si>
  <si>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</si>
  <si>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</si>
  <si>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</si>
  <si>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</si>
  <si>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</si>
  <si>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</si>
  <si>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</si>
  <si>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</si>
  <si>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</si>
  <si>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</si>
  <si>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</si>
  <si>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</si>
  <si>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</si>
  <si>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</si>
  <si>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</si>
  <si>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</si>
  <si>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</si>
  <si>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</si>
  <si>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</si>
  <si>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</si>
  <si>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</si>
  <si>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</si>
  <si>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</si>
  <si>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</si>
  <si>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</si>
  <si>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</si>
  <si>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</si>
  <si>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</si>
  <si>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</si>
  <si>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</si>
  <si>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</si>
  <si>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</si>
  <si>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</si>
  <si>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</si>
  <si>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</si>
  <si>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</si>
  <si>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</si>
  <si>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</si>
  <si>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</si>
  <si>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</si>
  <si>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</si>
  <si>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</si>
  <si>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</si>
  <si>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</si>
  <si>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</si>
  <si>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</si>
  <si>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</si>
  <si>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</si>
  <si>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</si>
  <si>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</si>
  <si>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</si>
  <si>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</si>
  <si>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</si>
  <si>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</si>
  <si>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</si>
  <si>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</si>
  <si>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</si>
  <si>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</si>
  <si>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</si>
  <si>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</si>
  <si>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</si>
  <si>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</si>
  <si>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</si>
  <si>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</si>
  <si>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</si>
  <si>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</si>
  <si>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</si>
  <si>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</si>
  <si>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</si>
  <si>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</si>
  <si>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</si>
  <si>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</si>
  <si>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</si>
  <si>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</si>
  <si>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</si>
  <si>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</si>
  <si>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</si>
  <si>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</si>
  <si>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</si>
  <si>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</si>
  <si>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</si>
  <si>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</si>
  <si>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</si>
  <si>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</si>
  <si>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</si>
  <si>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</si>
  <si>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</si>
  <si>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</si>
  <si>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</si>
  <si>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</si>
  <si>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</si>
  <si>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</si>
  <si>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</si>
  <si>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</si>
  <si>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</si>
  <si>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</si>
  <si>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</si>
  <si>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</si>
  <si>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</si>
  <si>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</si>
  <si>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</si>
  <si>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</si>
  <si>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</si>
  <si>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</si>
  <si>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</si>
  <si>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</si>
  <si>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</si>
  <si>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</si>
  <si>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</si>
  <si>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</si>
  <si>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</si>
  <si>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</si>
  <si>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</si>
  <si>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</si>
  <si>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</si>
  <si>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</si>
  <si>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</si>
  <si>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</si>
  <si>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</si>
  <si>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</si>
  <si>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</si>
  <si>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</si>
  <si>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</si>
  <si>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</si>
  <si>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</si>
  <si>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</si>
  <si>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</si>
  <si>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</si>
  <si>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</si>
  <si>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</si>
  <si>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</si>
  <si>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</si>
  <si>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</si>
  <si>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</si>
  <si>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</si>
  <si>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</si>
  <si>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</si>
  <si>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</si>
  <si>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</si>
  <si>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</si>
  <si>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</si>
  <si>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</si>
  <si>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</si>
  <si>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</si>
  <si>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</si>
  <si>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</si>
  <si>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</si>
  <si>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</si>
  <si>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</si>
  <si>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</si>
  <si>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</si>
  <si>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</si>
  <si>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</si>
  <si>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</si>
  <si>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</si>
  <si>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</si>
  <si>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</si>
  <si>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</si>
  <si>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</si>
  <si>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</si>
  <si>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</si>
  <si>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</si>
  <si>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</si>
  <si>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</si>
  <si>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</si>
  <si>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</si>
  <si>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</si>
  <si>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</si>
  <si>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</si>
  <si>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</si>
  <si>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</si>
  <si>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</si>
  <si>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</si>
  <si>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</si>
  <si>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</si>
  <si>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</si>
  <si>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</si>
  <si>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</si>
  <si>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</si>
  <si>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</si>
  <si>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</si>
  <si>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</si>
  <si>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</si>
  <si>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</si>
  <si>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</si>
  <si>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</si>
  <si>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</si>
  <si>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</si>
  <si>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</si>
  <si>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</si>
  <si>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</si>
  <si>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</si>
  <si>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</si>
  <si>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</si>
  <si>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</si>
  <si>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</si>
  <si>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</si>
  <si>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</si>
  <si>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</si>
  <si>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</si>
  <si>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</si>
  <si>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</si>
  <si>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</si>
  <si>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</si>
  <si>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</si>
  <si>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</si>
  <si>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</si>
  <si>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</si>
  <si>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</si>
  <si>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</si>
  <si>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</si>
  <si>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</si>
  <si>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</si>
  <si>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</si>
  <si>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</si>
  <si>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</si>
  <si>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</si>
  <si>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</si>
  <si>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</si>
  <si>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</si>
  <si>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</si>
  <si>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</si>
  <si>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</si>
  <si>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</si>
  <si>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</si>
  <si>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</si>
  <si>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</si>
  <si>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</si>
  <si>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</si>
  <si>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</si>
  <si>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</si>
  <si>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</si>
  <si>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</si>
  <si>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</si>
  <si>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</si>
  <si>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</si>
  <si>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</si>
  <si>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</si>
  <si>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</si>
  <si>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</si>
  <si>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</si>
  <si>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</si>
  <si>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</si>
  <si>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</si>
  <si>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</si>
  <si>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</si>
  <si>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</si>
  <si>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</si>
  <si>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</si>
  <si>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</si>
  <si>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</si>
  <si>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</si>
  <si>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</si>
  <si>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</si>
  <si>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</si>
  <si>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</si>
  <si>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</si>
  <si>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</si>
  <si>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</si>
  <si>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</si>
  <si>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</si>
  <si>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</si>
  <si>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</si>
  <si>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</si>
  <si>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</si>
  <si>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</si>
  <si>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</si>
  <si>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</si>
  <si>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</si>
  <si>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</si>
  <si>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</si>
  <si>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</si>
  <si>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</si>
  <si>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</si>
  <si>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</si>
  <si>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</si>
  <si>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</si>
  <si>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</si>
  <si>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</si>
  <si>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</si>
  <si>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</si>
  <si>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</si>
  <si>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</si>
  <si>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</si>
  <si>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</si>
  <si>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</si>
  <si>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</si>
  <si>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</si>
  <si>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</si>
  <si>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</si>
  <si>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</si>
  <si>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</si>
  <si>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</si>
  <si>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</si>
  <si>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</si>
  <si>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</si>
  <si>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</si>
  <si>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</si>
  <si>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</si>
  <si>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</si>
  <si>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</si>
  <si>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</si>
  <si>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</si>
  <si>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</si>
  <si>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</si>
  <si>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</si>
  <si>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</si>
  <si>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</si>
  <si>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</si>
  <si>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</si>
  <si>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</si>
  <si>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</si>
  <si>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</si>
  <si>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</si>
  <si>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</si>
  <si>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</si>
  <si>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</si>
  <si>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</si>
  <si>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</si>
  <si>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</si>
  <si>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</si>
  <si>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</si>
  <si>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</si>
  <si>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</si>
  <si>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</si>
  <si>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</si>
  <si>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</si>
  <si>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</si>
  <si>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</si>
  <si>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</si>
  <si>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</si>
  <si>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</si>
  <si>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</si>
  <si>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</si>
  <si>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</si>
  <si>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</si>
  <si>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</si>
  <si>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</si>
  <si>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</si>
  <si>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</si>
  <si>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</si>
  <si>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</si>
  <si>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</si>
  <si>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</si>
  <si>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</si>
  <si>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</si>
  <si>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</si>
  <si>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</si>
  <si>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</si>
  <si>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</si>
  <si>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</si>
  <si>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</si>
  <si>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</si>
  <si>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</si>
  <si>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</si>
  <si>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</si>
  <si>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</si>
  <si>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</si>
  <si>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</si>
  <si>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</si>
  <si>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</si>
  <si>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</si>
  <si>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</si>
  <si>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</si>
  <si>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</si>
  <si>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</si>
  <si>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</si>
  <si>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</si>
  <si>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</si>
  <si>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</si>
  <si>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</si>
  <si>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</si>
  <si>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</si>
  <si>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</si>
  <si>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</si>
  <si>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</si>
  <si>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</si>
  <si>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</si>
  <si>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</si>
  <si>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</si>
  <si>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</si>
  <si>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</si>
  <si>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</si>
  <si>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</si>
  <si>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</si>
  <si>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</si>
  <si>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</si>
  <si>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</si>
  <si>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</si>
  <si>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</si>
  <si>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</si>
  <si>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</si>
  <si>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</si>
  <si>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</si>
  <si>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</si>
  <si>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</si>
  <si>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</si>
  <si>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</si>
  <si>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</si>
  <si>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</si>
  <si>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</si>
  <si>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</si>
  <si>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</si>
  <si>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</si>
  <si>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</si>
  <si>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</si>
  <si>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</si>
  <si>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</si>
  <si>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</si>
  <si>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</si>
  <si>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</si>
  <si>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</si>
  <si>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</si>
  <si>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</si>
  <si>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</si>
  <si>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</si>
  <si>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</si>
  <si>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</si>
  <si>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</si>
  <si>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</si>
  <si>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</si>
  <si>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</si>
  <si>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</si>
  <si>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</si>
  <si>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</si>
  <si>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</si>
  <si>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</si>
  <si>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</si>
  <si>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</si>
  <si>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</si>
  <si>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</si>
  <si>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</si>
  <si>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</si>
  <si>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</si>
  <si>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</si>
  <si>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</si>
  <si>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</si>
  <si>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</si>
  <si>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</si>
  <si>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</si>
  <si>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</si>
  <si>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</si>
  <si>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</si>
  <si>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</si>
  <si>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</si>
  <si>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</si>
  <si>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</si>
  <si>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</si>
  <si>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</si>
  <si>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</si>
  <si>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</si>
  <si>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</si>
  <si>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</si>
  <si>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</si>
  <si>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</si>
  <si>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</si>
  <si>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</si>
  <si>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</si>
  <si>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</si>
  <si>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</si>
  <si>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</si>
  <si>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</si>
  <si>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</si>
  <si>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</si>
  <si>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</si>
  <si>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</si>
  <si>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</si>
  <si>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</si>
  <si>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</si>
  <si>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</si>
  <si>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</si>
  <si>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</si>
  <si>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</si>
  <si>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</si>
  <si>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</si>
  <si>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</si>
  <si>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</si>
  <si>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</si>
  <si>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</si>
  <si>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</si>
  <si>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</si>
  <si>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</si>
  <si>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</si>
  <si>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</si>
  <si>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</si>
  <si>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</si>
  <si>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</si>
  <si>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</si>
  <si>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</si>
  <si>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</si>
  <si>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</si>
  <si>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</si>
  <si>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</si>
  <si>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</si>
  <si>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</si>
  <si>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</si>
  <si>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</si>
  <si>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</si>
  <si>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</si>
  <si>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</si>
  <si>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</si>
  <si>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</si>
  <si>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</si>
  <si>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</si>
  <si>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</si>
  <si>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</si>
  <si>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</si>
  <si>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</si>
  <si>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</si>
  <si>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</si>
  <si>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</si>
  <si>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</si>
  <si>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</si>
  <si>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</si>
  <si>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</si>
  <si>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</si>
  <si>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</si>
  <si>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</si>
  <si>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</si>
  <si>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</si>
  <si>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</si>
  <si>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</si>
  <si>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</si>
  <si>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</si>
  <si>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</si>
  <si>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</si>
  <si>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</si>
  <si>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</si>
  <si>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</si>
  <si>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</si>
  <si>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</si>
  <si>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</si>
  <si>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</si>
  <si>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</si>
  <si>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</si>
  <si>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</si>
  <si>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</si>
  <si>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</si>
  <si>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</si>
  <si>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</si>
  <si>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</si>
  <si>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</si>
  <si>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</si>
  <si>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</si>
  <si>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</si>
  <si>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</si>
  <si>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</si>
  <si>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</si>
  <si>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</si>
  <si>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</si>
  <si>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</si>
  <si>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</si>
  <si>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</si>
  <si>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</si>
  <si>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</si>
  <si>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</si>
  <si>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</si>
  <si>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</si>
  <si>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</si>
  <si>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</si>
  <si>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</si>
  <si>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</si>
  <si>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</si>
  <si>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</si>
  <si>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</si>
  <si>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</si>
  <si>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</si>
  <si>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</si>
  <si>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</si>
  <si>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</si>
  <si>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</si>
  <si>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</si>
  <si>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</si>
  <si>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</si>
  <si>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</si>
  <si>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</si>
  <si>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</si>
  <si>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</si>
  <si>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</si>
  <si>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</si>
  <si>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</si>
  <si>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</si>
  <si>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</si>
  <si>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</si>
  <si>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</si>
  <si>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</si>
  <si>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</si>
  <si>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</si>
  <si>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</si>
  <si>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</si>
  <si>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</si>
  <si>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</si>
  <si>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</si>
  <si>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</si>
  <si>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</si>
  <si>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</si>
  <si>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</si>
  <si>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</si>
  <si>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</si>
  <si>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</si>
  <si>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</si>
  <si>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</si>
  <si>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</si>
  <si>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</si>
  <si>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</si>
  <si>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</si>
  <si>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</si>
  <si>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</si>
  <si>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</si>
  <si>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</si>
  <si>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</si>
  <si>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</si>
  <si>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</si>
  <si>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</si>
  <si>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</si>
  <si>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</si>
  <si>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</si>
  <si>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</si>
  <si>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</si>
  <si>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</si>
  <si>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</si>
  <si>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</si>
  <si>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</si>
  <si>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</si>
  <si>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</si>
  <si>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</si>
  <si>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</si>
  <si>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</si>
  <si>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</si>
  <si>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</si>
  <si>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</si>
  <si>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</si>
  <si>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</si>
  <si>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</si>
  <si>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</si>
  <si>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</si>
  <si>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</si>
  <si>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</si>
  <si>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</si>
  <si>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</si>
  <si>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</si>
  <si>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</si>
  <si>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</si>
  <si>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</si>
  <si>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</si>
  <si>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</si>
  <si>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</si>
  <si>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</si>
  <si>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</si>
  <si>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</si>
  <si>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</si>
  <si>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</si>
  <si>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</si>
  <si>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</si>
  <si>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</si>
  <si>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</si>
  <si>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</si>
  <si>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</si>
  <si>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</si>
  <si>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</si>
  <si>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</si>
  <si>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</si>
  <si>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</si>
  <si>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</si>
  <si>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</si>
  <si>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</si>
  <si>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</si>
  <si>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</si>
  <si>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</si>
  <si>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</si>
  <si>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</si>
  <si>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</si>
  <si>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</si>
  <si>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</si>
  <si>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</si>
  <si>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</si>
  <si>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</si>
  <si>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</si>
  <si>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</si>
  <si>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</si>
  <si>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</si>
  <si>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</si>
  <si>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</si>
  <si>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</si>
  <si>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</si>
  <si>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</si>
  <si>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</si>
  <si>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</si>
  <si>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</si>
  <si>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</si>
  <si>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</si>
  <si>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</si>
  <si>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</si>
  <si>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</si>
  <si>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</si>
  <si>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</si>
  <si>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</si>
  <si>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</si>
  <si>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</si>
  <si>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</si>
  <si>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</si>
  <si>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</si>
  <si>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</si>
  <si>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</si>
  <si>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</si>
  <si>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</si>
  <si>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</si>
  <si>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</si>
  <si>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</si>
  <si>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</si>
  <si>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</si>
  <si>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</si>
  <si>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</si>
  <si>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</si>
  <si>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</si>
  <si>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</si>
  <si>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</si>
  <si>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</si>
  <si>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</si>
  <si>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</si>
  <si>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</si>
  <si>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</si>
  <si>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</si>
  <si>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</si>
  <si>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</si>
  <si>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</si>
  <si>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</si>
  <si>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</si>
  <si>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</si>
  <si>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</si>
  <si>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</si>
  <si>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</si>
  <si>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</si>
  <si>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</si>
  <si>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</si>
  <si>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</si>
  <si>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</si>
  <si>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</si>
  <si>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</si>
  <si>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</si>
  <si>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</si>
  <si>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</si>
  <si>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</si>
  <si>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</si>
  <si>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</si>
  <si>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</si>
  <si>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</si>
  <si>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</si>
  <si>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</si>
  <si>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</si>
  <si>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</si>
  <si>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</si>
  <si>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</si>
  <si>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</si>
  <si>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</si>
  <si>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</si>
  <si>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</si>
  <si>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</si>
  <si>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</si>
  <si>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</si>
  <si>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</si>
  <si>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</si>
  <si>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</si>
  <si>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</si>
  <si>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</si>
  <si>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</si>
  <si>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</si>
  <si>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</si>
  <si>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</si>
  <si>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</si>
  <si>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</si>
  <si>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</si>
  <si>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</si>
  <si>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</si>
  <si>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</si>
  <si>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</si>
  <si>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</si>
  <si>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</si>
  <si>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</si>
  <si>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</si>
  <si>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</si>
  <si>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</si>
  <si>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</si>
  <si>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</si>
  <si>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</si>
  <si>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</si>
  <si>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</si>
  <si>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</si>
  <si>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</si>
  <si>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</si>
  <si>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</si>
  <si>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</si>
  <si>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</si>
  <si>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</si>
  <si>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</si>
  <si>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</si>
  <si>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</si>
  <si>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</si>
  <si>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</si>
  <si>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</si>
  <si>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</si>
  <si>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</si>
  <si>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</si>
  <si>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</si>
  <si>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</si>
  <si>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</si>
  <si>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</si>
  <si>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</si>
  <si>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</si>
  <si>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</si>
  <si>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</si>
  <si>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</si>
  <si>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</si>
  <si>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</si>
  <si>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</si>
  <si>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</si>
  <si>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</si>
  <si>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</si>
  <si>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</si>
  <si>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</si>
  <si>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</si>
  <si>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</si>
  <si>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</si>
  <si>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</si>
  <si>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</si>
  <si>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</si>
  <si>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</si>
  <si>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</si>
  <si>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</si>
  <si>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</si>
  <si>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</si>
  <si>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</si>
  <si>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</si>
  <si>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</si>
  <si>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</si>
  <si>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</si>
  <si>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</si>
  <si>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</si>
  <si>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</si>
  <si>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</si>
  <si>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</si>
  <si>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</si>
  <si>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</si>
  <si>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</si>
  <si>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</si>
  <si>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</si>
  <si>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</si>
  <si>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</si>
  <si>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</si>
  <si>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</si>
  <si>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</si>
  <si>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</si>
  <si>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</si>
  <si>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</si>
  <si>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</si>
  <si>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</si>
  <si>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</si>
  <si>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</si>
  <si>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</si>
  <si>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</si>
  <si>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</si>
  <si>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</si>
  <si>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</si>
  <si>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</si>
  <si>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</si>
  <si>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</si>
  <si>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</si>
  <si>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</si>
  <si>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</si>
  <si>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</si>
  <si>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</si>
  <si>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</si>
  <si>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</si>
  <si>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</si>
  <si>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</si>
  <si>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</si>
  <si>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</si>
  <si>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</si>
  <si>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</si>
  <si>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</si>
  <si>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</si>
  <si>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</si>
  <si>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</si>
  <si>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</si>
  <si>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</si>
  <si>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</si>
  <si>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</si>
  <si>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</si>
  <si>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</si>
  <si>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</si>
  <si>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</si>
  <si>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</si>
  <si>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</si>
  <si>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</si>
  <si>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</si>
  <si>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</si>
  <si>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</si>
  <si>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</si>
  <si>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</si>
  <si>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</si>
  <si>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</si>
  <si>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</si>
  <si>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</si>
  <si>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</si>
  <si>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</si>
  <si>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</si>
  <si>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</si>
  <si>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</si>
  <si>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</si>
  <si>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</si>
  <si>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</si>
  <si>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</si>
  <si>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</si>
  <si>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</si>
  <si>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</si>
  <si>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</si>
  <si>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</si>
  <si>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</si>
  <si>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</si>
  <si>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</si>
  <si>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</si>
  <si>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</si>
  <si>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</si>
  <si>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</si>
  <si>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</si>
  <si>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</si>
  <si>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</si>
  <si>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</si>
  <si>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</si>
  <si>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</si>
  <si>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</si>
  <si>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</si>
  <si>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</si>
  <si>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</si>
  <si>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</si>
  <si>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</si>
  <si>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</si>
  <si>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</si>
  <si>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</si>
  <si>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</si>
  <si>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</si>
  <si>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</si>
  <si>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</si>
  <si>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</si>
  <si>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</si>
  <si>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</si>
  <si>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</si>
  <si>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</si>
  <si>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</si>
  <si>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</si>
  <si>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</si>
  <si>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</si>
  <si>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</si>
  <si>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</si>
  <si>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</si>
  <si>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</si>
  <si>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</si>
  <si>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</si>
  <si>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</si>
  <si>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</si>
  <si>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</si>
  <si>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</si>
  <si>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</si>
  <si>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</si>
  <si>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</si>
  <si>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</si>
  <si>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</si>
  <si>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</si>
  <si>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</si>
  <si>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</si>
  <si>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</si>
  <si>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</si>
  <si>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</si>
  <si>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</si>
  <si>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</si>
  <si>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</si>
  <si>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</si>
  <si>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</si>
  <si>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</si>
  <si>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</si>
  <si>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</si>
  <si>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</si>
  <si>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</si>
  <si>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</si>
  <si>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</si>
  <si>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</si>
  <si>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</si>
  <si>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</si>
  <si>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</si>
  <si>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</si>
  <si>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</si>
  <si>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</si>
  <si>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</si>
  <si>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</si>
  <si>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</si>
  <si>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</si>
  <si>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</si>
  <si>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</si>
  <si>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</si>
  <si>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</si>
  <si>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</si>
  <si>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</si>
  <si>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</si>
  <si>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</si>
  <si>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</si>
  <si>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</si>
  <si>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</si>
  <si>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</si>
  <si>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</si>
  <si>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</si>
  <si>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</si>
  <si>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</si>
  <si>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</si>
  <si>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</si>
  <si>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</si>
  <si>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</si>
  <si>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</si>
  <si>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</si>
  <si>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</si>
  <si>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</si>
  <si>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</si>
  <si>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</si>
  <si>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</si>
  <si>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</si>
  <si>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</si>
  <si>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</si>
  <si>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</si>
  <si>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</si>
  <si>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</si>
  <si>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</si>
  <si>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</si>
  <si>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</si>
  <si>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</si>
  <si>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</si>
  <si>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</si>
  <si>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</si>
  <si>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</si>
  <si>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</si>
  <si>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</si>
  <si>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</si>
  <si>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</si>
  <si>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</si>
  <si>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</si>
  <si>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</si>
  <si>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</si>
  <si>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</si>
  <si>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</si>
  <si>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</si>
  <si>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</si>
  <si>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</si>
  <si>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</si>
  <si>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</si>
  <si>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</si>
  <si>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</si>
  <si>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</si>
  <si>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</si>
  <si>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</si>
  <si>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</si>
  <si>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</si>
  <si>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</si>
  <si>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</si>
  <si>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</si>
  <si>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</si>
  <si>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</si>
  <si>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</si>
  <si>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</si>
  <si>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</si>
  <si>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</si>
  <si>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</si>
  <si>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</si>
  <si>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</si>
  <si>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</si>
  <si>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</si>
  <si>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</si>
  <si>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</si>
  <si>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</si>
  <si>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</si>
  <si>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</si>
  <si>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</si>
  <si>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</si>
  <si>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</si>
  <si>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</si>
  <si>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</si>
  <si>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</si>
  <si>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</si>
  <si>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</si>
  <si>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</si>
  <si>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</si>
  <si>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</si>
  <si>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</si>
  <si>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</si>
  <si>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</si>
  <si>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</si>
  <si>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</si>
  <si>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</si>
  <si>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</si>
  <si>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</si>
  <si>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</si>
  <si>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</si>
  <si>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</si>
  <si>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</si>
  <si>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</si>
  <si>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</si>
  <si>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</si>
  <si>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</si>
  <si>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</si>
  <si>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</si>
  <si>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</si>
  <si>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</si>
  <si>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</si>
  <si>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</si>
  <si>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</si>
  <si>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</si>
  <si>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</si>
  <si>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</si>
  <si>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</si>
  <si>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</si>
  <si>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</si>
  <si>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</si>
  <si>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</si>
  <si>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</si>
  <si>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</si>
  <si>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</si>
  <si>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</si>
  <si>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</si>
  <si>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</si>
  <si>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</si>
  <si>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</si>
  <si>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</si>
  <si>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</si>
  <si>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</si>
  <si>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</si>
  <si>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</si>
  <si>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</si>
  <si>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</si>
  <si>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</si>
  <si>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</si>
  <si>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</si>
  <si>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</si>
  <si>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</si>
  <si>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</si>
  <si>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</si>
  <si>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</si>
  <si>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</si>
  <si>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</si>
  <si>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</si>
  <si>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</si>
  <si>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</si>
  <si>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</si>
  <si>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</si>
  <si>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</si>
  <si>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</si>
  <si>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</si>
  <si>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</si>
  <si>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</si>
  <si>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</si>
  <si>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</si>
  <si>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</si>
  <si>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</si>
  <si>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</si>
  <si>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</si>
  <si>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</si>
  <si>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</si>
  <si>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</si>
  <si>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</si>
  <si>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</si>
  <si>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</si>
  <si>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</si>
  <si>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</si>
  <si>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</si>
  <si>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</si>
  <si>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</si>
  <si>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</si>
  <si>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</si>
  <si>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</si>
  <si>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</si>
  <si>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</si>
  <si>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</si>
  <si>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</si>
  <si>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</si>
  <si>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</si>
  <si>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</si>
  <si>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</si>
  <si>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</si>
  <si>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</si>
  <si>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</si>
  <si>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</si>
  <si>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</si>
  <si>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</si>
  <si>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</si>
  <si>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</si>
  <si>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</si>
  <si>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</si>
  <si>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</si>
  <si>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</si>
  <si>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</si>
  <si>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</si>
  <si>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</si>
  <si>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</si>
  <si>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</si>
  <si>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</si>
  <si>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</si>
  <si>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</si>
  <si>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</si>
  <si>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</si>
  <si>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</si>
  <si>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</si>
  <si>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</si>
  <si>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</si>
  <si>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</si>
  <si>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</si>
  <si>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</si>
  <si>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</si>
  <si>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</si>
  <si>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</si>
  <si>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</si>
  <si>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</si>
  <si>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</si>
  <si>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</si>
  <si>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</si>
  <si>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</si>
  <si>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</si>
  <si>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</si>
  <si>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</si>
  <si>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</si>
  <si>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</si>
  <si>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</si>
  <si>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</si>
  <si>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</si>
  <si>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</si>
  <si>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</si>
  <si>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</si>
  <si>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</si>
  <si>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</si>
  <si>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</si>
  <si>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</si>
  <si>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</si>
  <si>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</si>
  <si>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</si>
  <si>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</si>
  <si>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</si>
  <si>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</si>
  <si>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</si>
  <si>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</si>
  <si>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</si>
  <si>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</si>
  <si>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</si>
  <si>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</si>
  <si>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</si>
  <si>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</si>
  <si>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</si>
  <si>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</si>
  <si>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</si>
  <si>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</si>
  <si>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</si>
  <si>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</si>
  <si>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</si>
  <si>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</si>
  <si>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</si>
  <si>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</si>
  <si>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</si>
  <si>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</si>
  <si>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</si>
  <si>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</si>
  <si>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</si>
  <si>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</si>
  <si>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</si>
  <si>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</si>
  <si>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</si>
  <si>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</si>
  <si>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</si>
  <si>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</si>
  <si>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</si>
  <si>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</si>
  <si>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</si>
  <si>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</si>
  <si>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</si>
  <si>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</si>
  <si>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</si>
  <si>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</si>
  <si>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</si>
  <si>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</si>
  <si>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</si>
  <si>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</si>
  <si>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</si>
  <si>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</si>
  <si>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</si>
  <si>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</si>
  <si>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</si>
  <si>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</si>
  <si>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</si>
  <si>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</si>
  <si>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</si>
  <si>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</si>
  <si>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</si>
  <si>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</si>
  <si>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</si>
  <si>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</si>
  <si>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</si>
  <si>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</si>
  <si>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</si>
  <si>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</si>
  <si>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</si>
  <si>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</si>
  <si>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</si>
  <si>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</si>
  <si>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</si>
  <si>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</si>
  <si>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</si>
  <si>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</si>
  <si>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</si>
  <si>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</si>
  <si>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</si>
  <si>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</si>
  <si>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</si>
  <si>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</si>
  <si>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</si>
  <si>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</si>
  <si>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</si>
  <si>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</si>
  <si>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</si>
  <si>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</si>
  <si>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</si>
  <si>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</si>
  <si>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</si>
  <si>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</si>
  <si>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</si>
  <si>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</si>
  <si>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</si>
  <si>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</si>
  <si>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</si>
  <si>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</si>
  <si>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</si>
  <si>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</si>
  <si>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</si>
  <si>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</si>
  <si>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</si>
  <si>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</si>
  <si>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</si>
  <si>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</si>
  <si>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</si>
  <si>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</si>
  <si>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</si>
  <si>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</si>
  <si>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</si>
  <si>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</si>
  <si>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</si>
  <si>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</si>
  <si>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</si>
  <si>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</si>
  <si>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</si>
  <si>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</si>
  <si>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</si>
  <si>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</si>
  <si>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</si>
  <si>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</si>
  <si>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</si>
  <si>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</si>
  <si>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</si>
  <si>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</si>
  <si>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</si>
  <si>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</si>
  <si>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</si>
  <si>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</si>
  <si>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</si>
  <si>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</si>
  <si>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</si>
  <si>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</si>
  <si>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</si>
  <si>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</si>
  <si>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</si>
  <si>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</si>
  <si>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</si>
  <si>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</si>
  <si>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</si>
  <si>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</si>
  <si>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</si>
  <si>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</si>
  <si>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</si>
  <si>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</si>
  <si>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</si>
  <si>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</si>
  <si>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</si>
  <si>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</si>
  <si>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</si>
  <si>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</si>
  <si>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</si>
  <si>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</si>
  <si>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</si>
  <si>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</si>
  <si>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</si>
  <si>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</si>
  <si>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</si>
  <si>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</si>
  <si>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</si>
  <si>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</si>
  <si>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</si>
  <si>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</si>
  <si>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</si>
  <si>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</si>
  <si>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</si>
  <si>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</si>
  <si>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</si>
  <si>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</si>
  <si>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</si>
  <si>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</si>
  <si>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</si>
  <si>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</si>
  <si>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</si>
  <si>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</si>
  <si>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</si>
  <si>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</si>
  <si>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</si>
  <si>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</si>
  <si>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</si>
  <si>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</si>
  <si>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</si>
  <si>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</si>
  <si>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</si>
  <si>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</si>
  <si>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</si>
  <si>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</si>
  <si>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</si>
  <si>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</si>
  <si>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</si>
  <si>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</si>
  <si>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</si>
  <si>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</si>
  <si>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</si>
  <si>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</si>
  <si>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</si>
  <si>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</si>
  <si>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</si>
  <si>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</si>
  <si>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</si>
  <si>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</si>
  <si>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</si>
  <si>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</si>
  <si>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</si>
  <si>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</si>
  <si>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</si>
  <si>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</si>
  <si>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</si>
  <si>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</si>
  <si>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</si>
  <si>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</si>
  <si>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</si>
  <si>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</si>
  <si>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</si>
  <si>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</si>
  <si>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</si>
  <si>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</si>
  <si>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</si>
  <si>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</si>
  <si>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</si>
  <si>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</si>
  <si>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</si>
  <si>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</si>
  <si>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</si>
  <si>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</si>
  <si>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</si>
  <si>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</si>
  <si>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</si>
  <si>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</si>
  <si>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</si>
  <si>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</si>
  <si>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</si>
  <si>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</si>
  <si>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</si>
  <si>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</si>
  <si>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</si>
  <si>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</si>
  <si>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</si>
  <si>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</si>
  <si>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</si>
  <si>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</si>
  <si>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</si>
  <si>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</si>
  <si>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</si>
  <si>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</si>
  <si>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</si>
  <si>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</si>
  <si>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</si>
  <si>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</si>
  <si>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</si>
  <si>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</si>
  <si>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</si>
  <si>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</si>
  <si>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</si>
  <si>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</si>
  <si>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</si>
  <si>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</si>
  <si>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</si>
  <si>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</si>
  <si>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</si>
  <si>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</si>
  <si>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</si>
  <si>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</si>
  <si>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</si>
  <si>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</si>
  <si>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</si>
  <si>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</si>
  <si>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</si>
  <si>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</si>
  <si>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</si>
  <si>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</si>
  <si>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</si>
  <si>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</si>
  <si>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</si>
  <si>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</si>
  <si>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</si>
  <si>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</si>
  <si>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</si>
  <si>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</si>
  <si>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</si>
  <si>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</si>
  <si>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</si>
  <si>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</si>
  <si>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</si>
  <si>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</si>
  <si>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</si>
  <si>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</si>
  <si>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</si>
  <si>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</si>
  <si>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</si>
  <si>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</si>
  <si>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</si>
  <si>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</si>
  <si>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</si>
  <si>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</si>
  <si>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</si>
  <si>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</si>
  <si>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</si>
  <si>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</si>
  <si>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</si>
  <si>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</si>
  <si>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</si>
  <si>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</si>
  <si>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</si>
  <si>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</si>
  <si>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</si>
  <si>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</si>
  <si>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</si>
  <si>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</si>
  <si>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</si>
  <si>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</si>
  <si>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</si>
  <si>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</si>
  <si>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</si>
  <si>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</si>
  <si>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</si>
  <si>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</si>
  <si>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</si>
  <si>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</si>
  <si>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</si>
  <si>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</si>
  <si>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</si>
  <si>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</si>
  <si>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</si>
  <si>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</si>
  <si>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</si>
  <si>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</si>
  <si>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</si>
  <si>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</si>
  <si>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</si>
  <si>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</si>
  <si>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</si>
  <si>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</si>
  <si>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</si>
  <si>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</si>
  <si>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</si>
  <si>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</si>
  <si>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</si>
  <si>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</si>
  <si>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</si>
  <si>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</si>
  <si>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</si>
  <si>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</si>
  <si>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</si>
  <si>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</si>
  <si>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</si>
  <si>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</si>
  <si>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</si>
  <si>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</si>
  <si>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</si>
  <si>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</si>
  <si>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</si>
  <si>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</si>
  <si>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</si>
  <si>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</si>
  <si>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</si>
  <si>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</si>
  <si>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</si>
  <si>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</si>
  <si>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</si>
  <si>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</si>
  <si>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</si>
  <si>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</si>
  <si>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</si>
  <si>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</si>
  <si>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</si>
  <si>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</si>
  <si>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</si>
  <si>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</si>
  <si>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</si>
  <si>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</si>
  <si>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</si>
  <si>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</si>
  <si>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</si>
  <si>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</si>
  <si>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</si>
  <si>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</si>
  <si>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</si>
  <si>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</si>
  <si>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</si>
  <si>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</si>
  <si>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</si>
  <si>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</si>
  <si>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</si>
  <si>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</si>
  <si>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</si>
  <si>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</si>
  <si>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</si>
  <si>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</si>
  <si>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</si>
  <si>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</si>
  <si>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</si>
  <si>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</si>
  <si>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</si>
  <si>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</si>
  <si>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</si>
  <si>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</si>
  <si>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</si>
  <si>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</si>
  <si>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</si>
  <si>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</si>
  <si>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</si>
  <si>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</si>
  <si>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</si>
  <si>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</si>
  <si>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</si>
  <si>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</si>
  <si>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</si>
  <si>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</si>
  <si>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</si>
  <si>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</si>
  <si>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</si>
  <si>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</si>
  <si>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</si>
  <si>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</si>
  <si>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</si>
  <si>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</si>
  <si>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</si>
  <si>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</si>
  <si>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</si>
  <si>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</si>
  <si>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</si>
  <si>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</si>
  <si>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</si>
  <si>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</si>
  <si>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</si>
  <si>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</si>
  <si>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</si>
  <si>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</si>
  <si>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</si>
  <si>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</si>
  <si>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</si>
  <si>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</si>
  <si>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</si>
  <si>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</si>
  <si>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</si>
  <si>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</si>
  <si>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</si>
  <si>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</si>
  <si>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</si>
  <si>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</si>
  <si>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</si>
  <si>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</si>
  <si>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</si>
  <si>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</si>
  <si>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</si>
  <si>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</si>
  <si>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</si>
  <si>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</si>
  <si>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</si>
  <si>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</si>
  <si>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</si>
  <si>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</si>
  <si>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</si>
  <si>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</si>
  <si>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</si>
  <si>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</si>
  <si>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</si>
  <si>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</si>
  <si>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</si>
  <si>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</si>
  <si>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</si>
  <si>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</si>
  <si>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</si>
  <si>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</si>
  <si>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</si>
  <si>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</si>
  <si>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</si>
  <si>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</si>
  <si>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</si>
  <si>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</si>
  <si>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</si>
  <si>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</si>
  <si>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</si>
  <si>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</si>
  <si>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</si>
  <si>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</si>
  <si>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</si>
  <si>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</si>
  <si>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</si>
  <si>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</si>
  <si>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</si>
  <si>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</si>
  <si>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</si>
  <si>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</si>
  <si>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</si>
  <si>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</si>
  <si>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</si>
  <si>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</si>
  <si>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</si>
  <si>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</si>
  <si>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</si>
  <si>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</si>
  <si>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</si>
  <si>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</si>
  <si>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</si>
  <si>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</si>
  <si>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</si>
  <si>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</si>
  <si>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</si>
  <si>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</si>
  <si>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</si>
  <si>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</si>
  <si>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</si>
  <si>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</si>
  <si>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</si>
  <si>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</si>
  <si>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</si>
  <si>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</si>
  <si>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</si>
  <si>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</si>
  <si>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</si>
  <si>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</si>
  <si>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</si>
  <si>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</si>
  <si>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</si>
  <si>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</si>
  <si>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</si>
  <si>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</si>
  <si>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</si>
  <si>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</si>
  <si>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</si>
  <si>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</si>
  <si>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</si>
  <si>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</si>
  <si>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</si>
  <si>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</si>
  <si>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</si>
  <si>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</si>
  <si>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</si>
  <si>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</si>
  <si>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</si>
  <si>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</si>
  <si>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</si>
  <si>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</si>
  <si>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</si>
  <si>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</si>
  <si>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</si>
  <si>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</si>
  <si>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</si>
  <si>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</si>
  <si>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</si>
  <si>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</si>
  <si>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</si>
  <si>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</si>
  <si>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</si>
  <si>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</si>
  <si>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</si>
  <si>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</si>
  <si>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</si>
  <si>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</si>
  <si>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</si>
  <si>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</si>
  <si>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</si>
  <si>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</si>
  <si>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</si>
  <si>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</si>
  <si>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</si>
  <si>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</si>
  <si>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</si>
  <si>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</si>
  <si>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</si>
  <si>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</si>
  <si>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</si>
  <si>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</si>
  <si>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</si>
  <si>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</si>
  <si>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</si>
  <si>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</si>
  <si>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</si>
  <si>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</si>
  <si>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</si>
  <si>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</si>
  <si>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</si>
  <si>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</si>
  <si>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</si>
  <si>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</si>
  <si>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</si>
  <si>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</si>
  <si>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</si>
  <si>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</si>
  <si>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</si>
  <si>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</si>
  <si>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</si>
  <si>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</si>
  <si>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</si>
  <si>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</si>
  <si>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</si>
  <si>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</si>
  <si>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</si>
  <si>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</si>
  <si>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</si>
  <si>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</si>
  <si>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</si>
  <si>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</si>
  <si>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</si>
  <si>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</si>
  <si>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</si>
  <si>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</si>
  <si>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</si>
  <si>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</si>
  <si>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</si>
  <si>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</si>
  <si>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</si>
  <si>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</si>
  <si>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</si>
  <si>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</si>
  <si>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</si>
  <si>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</si>
  <si>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</si>
  <si>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</si>
  <si>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</si>
  <si>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</si>
  <si>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</si>
  <si>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</si>
  <si>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</si>
  <si>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</si>
  <si>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</si>
  <si>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</si>
  <si>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</si>
  <si>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</si>
  <si>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</si>
  <si>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</si>
  <si>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</si>
  <si>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</si>
  <si>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</si>
  <si>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</si>
  <si>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</si>
  <si>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</si>
  <si>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</si>
  <si>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</si>
  <si>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</si>
  <si>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</si>
  <si>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</si>
  <si>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</si>
  <si>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</si>
  <si>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</si>
  <si>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</si>
  <si>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</si>
  <si>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</si>
  <si>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</si>
  <si>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</si>
  <si>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</si>
  <si>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</si>
  <si>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</si>
  <si>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</si>
  <si>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</si>
  <si>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</si>
  <si>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</si>
  <si>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</si>
  <si>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</si>
  <si>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</si>
  <si>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</si>
  <si>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</si>
  <si>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</si>
  <si>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</si>
  <si>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</si>
  <si>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</si>
  <si>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</si>
  <si>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</si>
  <si>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</si>
  <si>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</si>
  <si>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</si>
  <si>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</si>
  <si>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</si>
  <si>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</si>
  <si>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</si>
  <si>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</si>
  <si>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</si>
  <si>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</si>
  <si>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</si>
  <si>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</si>
  <si>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</si>
  <si>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</si>
  <si>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</si>
  <si>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</si>
  <si>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</si>
  <si>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</si>
  <si>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</si>
  <si>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</si>
  <si>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</si>
  <si>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</si>
  <si>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</si>
  <si>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</si>
  <si>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</si>
  <si>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</si>
  <si>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</si>
  <si>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</si>
  <si>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</si>
  <si>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</si>
  <si>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</si>
  <si>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</si>
  <si>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</si>
  <si>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</si>
  <si>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</si>
  <si>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</si>
  <si>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</si>
  <si>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</si>
  <si>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</si>
  <si>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</si>
  <si>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</si>
  <si>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</si>
  <si>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</si>
  <si>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</si>
  <si>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</si>
  <si>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</si>
  <si>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</si>
  <si>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</si>
  <si>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</si>
  <si>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</si>
  <si>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</si>
  <si>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</si>
  <si>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</si>
  <si>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</si>
  <si>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</si>
  <si>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</si>
  <si>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</si>
  <si>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</si>
  <si>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</si>
  <si>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</si>
  <si>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</si>
  <si>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</si>
  <si>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</si>
  <si>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</si>
  <si>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</si>
  <si>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</si>
  <si>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</si>
  <si>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</si>
  <si>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</si>
  <si>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</si>
  <si>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</si>
  <si>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</si>
  <si>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</si>
  <si>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</si>
  <si>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</si>
  <si>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</si>
  <si>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</si>
  <si>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</si>
  <si>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</si>
  <si>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</si>
  <si>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</si>
  <si>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</si>
  <si>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</si>
  <si>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</si>
  <si>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</si>
  <si>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</si>
  <si>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</si>
  <si>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</si>
  <si>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</si>
  <si>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</si>
  <si>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</si>
  <si>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</si>
  <si>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</si>
  <si>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</si>
  <si>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</si>
  <si>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</si>
  <si>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</si>
  <si>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</si>
  <si>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</si>
  <si>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</si>
  <si>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</si>
  <si>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</si>
  <si>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</si>
  <si>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</si>
  <si>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</si>
  <si>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</si>
  <si>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</si>
  <si>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</si>
  <si>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</si>
  <si>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</si>
  <si>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</si>
  <si>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</si>
  <si>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</si>
  <si>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</si>
  <si>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</si>
  <si>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</si>
  <si>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</si>
  <si>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</si>
  <si>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</si>
  <si>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</si>
  <si>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</si>
  <si>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</si>
  <si>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</si>
  <si>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</si>
  <si>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</si>
  <si>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</si>
  <si>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</si>
  <si>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</si>
  <si>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</si>
  <si>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</si>
  <si>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</si>
  <si>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</si>
  <si>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</si>
  <si>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</si>
  <si>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</si>
  <si>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</si>
  <si>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</si>
  <si>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</si>
  <si>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</si>
  <si>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</si>
  <si>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</si>
  <si>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</si>
  <si>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</si>
  <si>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</si>
  <si>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</si>
  <si>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</si>
  <si>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</si>
  <si>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</si>
  <si>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</si>
  <si>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</si>
  <si>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</si>
  <si>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</si>
  <si>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</si>
  <si>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</si>
  <si>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</si>
  <si>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</si>
  <si>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</si>
  <si>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</si>
  <si>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</si>
  <si>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</si>
  <si>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</si>
  <si>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</si>
  <si>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</si>
  <si>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</si>
  <si>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</si>
  <si>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</si>
  <si>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</si>
  <si>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</si>
  <si>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</si>
  <si>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</si>
  <si>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</si>
  <si>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</si>
  <si>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</si>
  <si>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</si>
  <si>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</si>
  <si>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</si>
  <si>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</si>
  <si>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</si>
  <si>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</si>
  <si>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</si>
  <si>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</si>
  <si>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</si>
  <si>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</si>
  <si>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</si>
  <si>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</si>
  <si>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</si>
  <si>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</si>
  <si>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</si>
  <si>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</si>
  <si>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</si>
  <si>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</si>
  <si>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</si>
  <si>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</si>
  <si>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</si>
  <si>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</si>
  <si>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</si>
  <si>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</si>
  <si>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</si>
  <si>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</si>
  <si>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</si>
  <si>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</si>
  <si>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</si>
  <si>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</si>
  <si>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</si>
  <si>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</si>
  <si>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</si>
  <si>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</si>
  <si>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</si>
  <si>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</si>
  <si>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</si>
  <si>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</si>
  <si>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</si>
  <si>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</si>
  <si>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</si>
  <si>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</si>
  <si>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</si>
  <si>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</si>
  <si>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</si>
  <si>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</si>
  <si>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</si>
  <si>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</si>
  <si>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</si>
  <si>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</si>
  <si>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</si>
  <si>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</si>
  <si>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</si>
  <si>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</si>
  <si>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</si>
  <si>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</si>
  <si>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</si>
  <si>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</si>
  <si>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</si>
  <si>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</si>
  <si>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</si>
  <si>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</si>
  <si>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</si>
  <si>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</si>
  <si>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</si>
  <si>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</si>
  <si>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</si>
  <si>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</si>
  <si>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</si>
  <si>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</si>
  <si>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</si>
  <si>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</si>
  <si>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</si>
  <si>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</si>
  <si>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</si>
  <si>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</si>
  <si>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</si>
  <si>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</si>
  <si>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</si>
  <si>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</si>
  <si>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</si>
  <si>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</si>
  <si>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</si>
  <si>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</si>
  <si>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</si>
  <si>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</si>
  <si>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</si>
  <si>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</si>
  <si>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</si>
  <si>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</si>
  <si>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</si>
  <si>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</si>
  <si>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</si>
  <si>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</si>
  <si>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</si>
  <si>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</si>
  <si>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</si>
  <si>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</si>
  <si>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</si>
  <si>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</si>
  <si>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</si>
  <si>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</si>
  <si>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</si>
  <si>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</si>
  <si>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</si>
  <si>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</si>
  <si>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</si>
  <si>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</si>
  <si>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</si>
  <si>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</si>
  <si>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</si>
  <si>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</si>
  <si>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</si>
  <si>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</si>
  <si>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</si>
  <si>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</si>
  <si>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</si>
  <si>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</si>
  <si>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</si>
  <si>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</si>
  <si>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</si>
  <si>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</si>
  <si>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</si>
  <si>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</si>
  <si>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</si>
  <si>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</si>
  <si>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</si>
  <si>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</si>
  <si>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</si>
  <si>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</si>
  <si>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</si>
  <si>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</si>
  <si>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</si>
  <si>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</si>
  <si>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</si>
  <si>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</si>
  <si>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</si>
  <si>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</si>
  <si>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</si>
  <si>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</si>
  <si>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</si>
  <si>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</si>
  <si>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</si>
  <si>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</si>
  <si>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</si>
  <si>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</si>
  <si>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</si>
  <si>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</si>
  <si>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</si>
  <si>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</si>
  <si>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</si>
  <si>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</si>
  <si>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</si>
  <si>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</si>
  <si>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</si>
  <si>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</si>
  <si>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</si>
  <si>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</si>
  <si>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</si>
  <si>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</si>
  <si>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</si>
  <si>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</si>
  <si>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</si>
  <si>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</si>
  <si>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</si>
  <si>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</si>
  <si>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</si>
  <si>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</si>
  <si>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</si>
  <si>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</si>
  <si>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</si>
  <si>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</si>
  <si>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</si>
  <si>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</si>
  <si>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</si>
  <si>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</si>
  <si>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</si>
  <si>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</si>
  <si>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</si>
  <si>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</si>
  <si>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</si>
  <si>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</si>
  <si>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</si>
  <si>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</si>
  <si>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</si>
  <si>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</si>
  <si>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</si>
  <si>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</si>
  <si>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</si>
  <si>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</si>
  <si>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</si>
  <si>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</si>
  <si>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</si>
  <si>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</si>
  <si>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</si>
  <si>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</si>
  <si>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</si>
  <si>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</si>
  <si>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</si>
  <si>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</si>
  <si>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</si>
  <si>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</si>
  <si>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</si>
  <si>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</si>
  <si>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</si>
  <si>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</si>
  <si>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</si>
  <si>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</si>
  <si>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</si>
  <si>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</si>
  <si>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</si>
  <si>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</si>
  <si>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</si>
  <si>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</si>
  <si>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</si>
  <si>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</si>
  <si>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</si>
  <si>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</si>
  <si>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</si>
  <si>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</si>
  <si>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</si>
  <si>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</si>
  <si>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</si>
  <si>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</si>
  <si>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</si>
  <si>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</si>
  <si>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</si>
  <si>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</si>
  <si>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</si>
  <si>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</si>
  <si>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</si>
  <si>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</si>
  <si>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</si>
  <si>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</si>
  <si>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</si>
  <si>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</si>
  <si>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</si>
  <si>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</si>
  <si>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</si>
  <si>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</si>
  <si>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</si>
  <si>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</si>
  <si>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</si>
  <si>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</si>
  <si>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</si>
  <si>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</si>
  <si>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</si>
  <si>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</si>
  <si>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</si>
  <si>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</si>
  <si>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</si>
  <si>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</si>
  <si>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</si>
  <si>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</si>
  <si>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</si>
  <si>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</si>
  <si>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</si>
  <si>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</si>
  <si>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</si>
  <si>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</si>
  <si>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</si>
  <si>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</si>
  <si>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</si>
  <si>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</si>
  <si>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</si>
  <si>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</si>
  <si>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</si>
  <si>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</si>
  <si>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</si>
  <si>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</si>
  <si>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</si>
  <si>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</si>
  <si>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</si>
  <si>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</si>
  <si>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</si>
  <si>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</si>
  <si>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</si>
  <si>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</si>
  <si>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</si>
  <si>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</si>
  <si>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</si>
  <si>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</si>
  <si>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</si>
  <si>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</si>
  <si>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</si>
  <si>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</si>
  <si>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</si>
  <si>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</si>
  <si>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</si>
  <si>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</si>
  <si>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</si>
  <si>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</si>
  <si>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</si>
  <si>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</si>
  <si>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</si>
  <si>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</si>
  <si>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</si>
  <si>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</si>
  <si>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</si>
  <si>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</si>
  <si>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</si>
  <si>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</si>
  <si>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</si>
  <si>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</si>
  <si>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</si>
  <si>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</si>
  <si>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</si>
  <si>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</si>
  <si>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</si>
  <si>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</si>
  <si>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</si>
  <si>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</si>
  <si>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</si>
  <si>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</si>
  <si>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</si>
  <si>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</si>
  <si>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</si>
  <si>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</si>
  <si>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</si>
  <si>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</si>
  <si>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</si>
  <si>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</si>
  <si>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</si>
  <si>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</si>
  <si>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</si>
  <si>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</si>
  <si>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</si>
  <si>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</si>
  <si>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</si>
  <si>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</si>
  <si>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</si>
  <si>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</si>
  <si>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</si>
  <si>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</si>
  <si>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</si>
  <si>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</si>
  <si>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</si>
  <si>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</si>
  <si>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</si>
  <si>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</si>
  <si>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</si>
  <si>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</si>
  <si>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</si>
  <si>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</si>
  <si>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</si>
  <si>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</si>
  <si>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</si>
  <si>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</si>
  <si>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</si>
  <si>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</si>
  <si>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</si>
  <si>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</si>
  <si>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</si>
  <si>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</si>
  <si>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</si>
  <si>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</si>
  <si>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</si>
  <si>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</si>
  <si>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</si>
  <si>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</si>
  <si>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</si>
  <si>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</si>
  <si>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</si>
  <si>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</si>
  <si>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</si>
  <si>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</si>
  <si>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</si>
  <si>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</si>
  <si>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</si>
  <si>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</si>
  <si>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</si>
  <si>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</si>
  <si>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</si>
  <si>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</si>
  <si>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</si>
  <si>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</si>
  <si>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</si>
  <si>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</si>
  <si>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</si>
  <si>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</si>
  <si>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</si>
  <si>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</si>
  <si>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</si>
  <si>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</si>
  <si>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</si>
  <si>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</si>
  <si>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</si>
  <si>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</si>
  <si>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</si>
  <si>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</si>
  <si>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</si>
  <si>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</si>
  <si>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</si>
  <si>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</si>
  <si>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</si>
  <si>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</si>
  <si>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</si>
  <si>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</si>
  <si>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</si>
  <si>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</si>
  <si>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</si>
  <si>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</si>
  <si>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</si>
  <si>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</si>
  <si>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</si>
  <si>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</si>
  <si>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</si>
  <si>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</si>
  <si>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</si>
  <si>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</si>
  <si>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</si>
  <si>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</si>
  <si>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</si>
  <si>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</si>
  <si>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</si>
  <si>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</si>
  <si>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</si>
  <si>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</si>
  <si>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</si>
  <si>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</si>
  <si>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</si>
  <si>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</si>
  <si>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</si>
  <si>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</si>
  <si>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</si>
  <si>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</si>
  <si>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</si>
  <si>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</si>
  <si>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</si>
  <si>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</si>
  <si>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</si>
  <si>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</si>
  <si>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</si>
  <si>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</si>
  <si>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</si>
  <si>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</si>
  <si>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</si>
  <si>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</si>
  <si>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</si>
  <si>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</si>
  <si>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</si>
  <si>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</si>
  <si>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</si>
  <si>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</si>
  <si>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</si>
  <si>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</si>
  <si>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</si>
  <si>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</si>
  <si>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</si>
  <si>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</si>
  <si>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</si>
  <si>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</si>
  <si>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</si>
  <si>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</si>
  <si>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</si>
  <si>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</si>
  <si>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</si>
  <si>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</si>
  <si>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</si>
  <si>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</si>
  <si>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</si>
  <si>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</si>
  <si>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</si>
  <si>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</si>
  <si>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</si>
  <si>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</si>
  <si>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</si>
  <si>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</si>
  <si>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</si>
  <si>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</si>
  <si>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</si>
  <si>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</si>
  <si>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</si>
  <si>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</si>
  <si>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</si>
  <si>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</si>
  <si>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</si>
  <si>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</si>
  <si>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</si>
  <si>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</si>
  <si>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</si>
  <si>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</si>
  <si>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</si>
  <si>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</si>
  <si>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</si>
  <si>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</si>
  <si>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</si>
  <si>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</si>
  <si>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</si>
  <si>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</si>
  <si>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</si>
  <si>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</si>
  <si>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</si>
  <si>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</si>
  <si>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</si>
  <si>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</si>
  <si>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</si>
  <si>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</si>
  <si>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</si>
  <si>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</si>
  <si>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</si>
  <si>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</si>
  <si>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</si>
  <si>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</si>
  <si>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</si>
  <si>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</si>
  <si>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</si>
  <si>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</si>
  <si>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</si>
  <si>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</si>
  <si>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</si>
  <si>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</si>
  <si>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</si>
  <si>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</si>
  <si>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</si>
  <si>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</si>
  <si>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</si>
  <si>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</si>
  <si>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</si>
  <si>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</si>
  <si>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</si>
  <si>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</si>
  <si>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</si>
  <si>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</si>
  <si>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</si>
  <si>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</si>
  <si>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</si>
  <si>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</si>
  <si>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</si>
  <si>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</si>
  <si>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</si>
  <si>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</si>
  <si>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</si>
  <si>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</si>
  <si>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</si>
  <si>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</si>
  <si>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</si>
  <si>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</si>
  <si>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</si>
  <si>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</si>
  <si>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</si>
  <si>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</si>
  <si>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</si>
  <si>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</si>
  <si>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</si>
  <si>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</si>
  <si>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</si>
  <si>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</si>
  <si>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</si>
  <si>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</si>
  <si>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</si>
  <si>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</si>
  <si>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</si>
  <si>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</si>
  <si>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</si>
  <si>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</si>
  <si>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</si>
  <si>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</si>
  <si>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</si>
  <si>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</si>
  <si>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</si>
  <si>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</si>
  <si>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</si>
  <si>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</si>
  <si>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</si>
  <si>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</si>
  <si>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</si>
  <si>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</si>
  <si>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</si>
  <si>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</si>
  <si>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</si>
  <si>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</si>
  <si>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</si>
  <si>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</si>
  <si>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</si>
  <si>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</si>
  <si>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</si>
  <si>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</si>
  <si>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</si>
  <si>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</si>
  <si>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</si>
  <si>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</si>
  <si>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</si>
  <si>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</si>
  <si>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</si>
  <si>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</si>
  <si>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</si>
  <si>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</si>
  <si>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</si>
  <si>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</si>
  <si>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</si>
  <si>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</si>
  <si>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</si>
  <si>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</si>
  <si>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</si>
  <si>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</si>
  <si>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</si>
  <si>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</si>
  <si>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</si>
  <si>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</si>
  <si>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</si>
  <si>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</si>
  <si>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</si>
  <si>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</si>
  <si>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</si>
  <si>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</si>
  <si>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</si>
  <si>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</si>
  <si>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</si>
  <si>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</si>
  <si>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</si>
  <si>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</si>
  <si>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</si>
  <si>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</si>
  <si>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</si>
  <si>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</si>
  <si>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</si>
  <si>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</si>
  <si>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</si>
  <si>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</si>
  <si>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</si>
  <si>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</si>
  <si>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</si>
  <si>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</si>
  <si>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</si>
  <si>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</si>
  <si>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</si>
  <si>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</si>
  <si>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</si>
  <si>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</si>
  <si>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</si>
  <si>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</si>
  <si>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</si>
  <si>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</si>
  <si>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</si>
  <si>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</si>
  <si>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</si>
  <si>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</si>
  <si>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</si>
  <si>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</si>
  <si>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</si>
  <si>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</si>
  <si>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</si>
  <si>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</si>
  <si>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</si>
  <si>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</si>
  <si>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</si>
  <si>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</si>
  <si>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</si>
  <si>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</si>
  <si>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</si>
  <si>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</si>
  <si>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</si>
  <si>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</si>
  <si>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</si>
  <si>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</si>
  <si>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</si>
  <si>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</si>
  <si>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</si>
  <si>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</si>
  <si>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</si>
  <si>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</si>
  <si>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</si>
  <si>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</si>
  <si>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</si>
  <si>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</si>
  <si>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</si>
  <si>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</si>
  <si>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</si>
  <si>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</si>
  <si>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</si>
  <si>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</si>
  <si>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</si>
  <si>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</si>
  <si>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</si>
  <si>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</si>
  <si>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</si>
  <si>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</si>
  <si>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</si>
  <si>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</si>
  <si>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</si>
  <si>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</si>
  <si>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</si>
  <si>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</si>
  <si>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</si>
  <si>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</si>
  <si>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</si>
  <si>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</si>
  <si>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</si>
  <si>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</si>
  <si>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</si>
  <si>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</si>
  <si>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</si>
  <si>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</si>
  <si>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</si>
  <si>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</si>
  <si>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</si>
  <si>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</si>
  <si>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</si>
  <si>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</si>
  <si>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</si>
  <si>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</si>
  <si>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</si>
  <si>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</si>
  <si>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</si>
  <si>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</si>
  <si>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</si>
  <si>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</si>
  <si>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</si>
  <si>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</si>
  <si>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</si>
  <si>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</si>
  <si>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</si>
  <si>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</si>
  <si>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</si>
  <si>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</si>
  <si>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</si>
  <si>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</si>
  <si>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</si>
  <si>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</si>
  <si>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</si>
  <si>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</si>
  <si>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</si>
  <si>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</si>
  <si>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</si>
  <si>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</si>
  <si>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</si>
  <si>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</si>
  <si>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</si>
  <si>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</si>
  <si>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</si>
  <si>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</si>
  <si>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</si>
  <si>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</si>
  <si>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</si>
  <si>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</si>
  <si>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</si>
  <si>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</si>
  <si>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</si>
  <si>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</si>
  <si>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</si>
  <si>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</si>
  <si>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</si>
  <si>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</si>
  <si>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</si>
  <si>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</si>
  <si>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</si>
  <si>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</si>
  <si>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</si>
  <si>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</si>
  <si>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</si>
  <si>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</si>
  <si>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</si>
  <si>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</si>
  <si>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</si>
  <si>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</si>
  <si>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</si>
  <si>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</si>
  <si>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</si>
  <si>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</si>
  <si>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</si>
  <si>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</si>
  <si>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</si>
  <si>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</si>
  <si>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</si>
  <si>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</si>
  <si>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</si>
  <si>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</si>
  <si>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</si>
  <si>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</si>
  <si>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</si>
  <si>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</si>
  <si>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</si>
  <si>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</si>
  <si>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</si>
  <si>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</si>
  <si>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</si>
  <si>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</si>
  <si>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</si>
  <si>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</si>
  <si>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</si>
  <si>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</si>
  <si>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</si>
  <si>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</si>
  <si>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</si>
  <si>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</si>
  <si>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</si>
  <si>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</si>
  <si>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</si>
  <si>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</si>
  <si>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</si>
  <si>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</si>
  <si>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</si>
  <si>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</si>
  <si>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</si>
  <si>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</si>
  <si>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</si>
  <si>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</si>
  <si>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</si>
  <si>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</si>
  <si>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</si>
  <si>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</si>
  <si>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</si>
  <si>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</si>
  <si>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</si>
  <si>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</si>
  <si>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</si>
  <si>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</si>
  <si>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</si>
  <si>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</si>
  <si>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</si>
  <si>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</si>
  <si>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</si>
  <si>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</si>
  <si>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</si>
  <si>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</si>
  <si>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</si>
  <si>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</si>
  <si>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</si>
  <si>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</si>
  <si>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</si>
  <si>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</si>
  <si>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</si>
  <si>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</si>
  <si>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</si>
  <si>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</si>
  <si>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</si>
  <si>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</si>
  <si>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</si>
  <si>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</si>
  <si>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</si>
  <si>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</si>
  <si>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</si>
  <si>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</si>
  <si>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</si>
  <si>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</si>
  <si>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</si>
  <si>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</si>
  <si>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</si>
  <si>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</si>
  <si>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</si>
  <si>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</si>
  <si>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</si>
  <si>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</si>
  <si>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</si>
  <si>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</si>
  <si>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</si>
  <si>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</si>
  <si>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</si>
  <si>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</si>
  <si>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</si>
  <si>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</si>
  <si>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</si>
  <si>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</si>
  <si>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</si>
  <si>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</si>
  <si>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</si>
  <si>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</si>
  <si>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</si>
  <si>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</si>
  <si>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</si>
  <si>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</si>
  <si>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</si>
  <si>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</si>
  <si>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</si>
  <si>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</si>
  <si>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</si>
  <si>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</si>
  <si>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</si>
  <si>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</si>
  <si>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</si>
  <si>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</si>
  <si>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</si>
  <si>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</si>
  <si>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</si>
  <si>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</si>
  <si>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</si>
  <si>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</si>
  <si>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</si>
  <si>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</si>
  <si>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</si>
  <si>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</si>
  <si>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</si>
  <si>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</si>
  <si>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</si>
  <si>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</si>
  <si>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</si>
  <si>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</si>
  <si>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</si>
  <si>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</si>
  <si>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</si>
  <si>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</si>
  <si>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</si>
  <si>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</si>
  <si>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</si>
  <si>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</si>
  <si>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</si>
  <si>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</si>
  <si>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</si>
  <si>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</si>
  <si>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</si>
  <si>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</si>
  <si>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</si>
  <si>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</si>
  <si>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</si>
  <si>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</si>
  <si>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</si>
  <si>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</si>
  <si>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</si>
  <si>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</si>
  <si>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</si>
  <si>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</si>
  <si>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</si>
  <si>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</si>
  <si>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</si>
  <si>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</si>
  <si>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</si>
  <si>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</si>
  <si>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</si>
  <si>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</si>
  <si>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</si>
  <si>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</si>
  <si>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</si>
  <si>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</si>
  <si>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</si>
  <si>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</si>
  <si>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</si>
  <si>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</si>
  <si>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</si>
  <si>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</si>
  <si>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</si>
  <si>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</si>
  <si>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</si>
  <si>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</si>
  <si>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</si>
  <si>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</si>
  <si>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</si>
  <si>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</si>
  <si>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</si>
  <si>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</si>
  <si>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</si>
  <si>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</si>
  <si>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</si>
  <si>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</si>
  <si>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</si>
  <si>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</si>
  <si>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</si>
  <si>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</si>
  <si>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</si>
  <si>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</si>
  <si>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</si>
  <si>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</si>
  <si>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</si>
  <si>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</si>
  <si>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</si>
  <si>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</si>
  <si>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</si>
  <si>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</si>
  <si>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</si>
  <si>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</si>
  <si>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</si>
  <si>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</si>
  <si>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</si>
  <si>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</si>
  <si>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</si>
  <si>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</si>
  <si>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</si>
  <si>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</si>
  <si>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</si>
  <si>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</si>
  <si>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</si>
  <si>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</si>
  <si>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</si>
  <si>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</si>
  <si>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</si>
  <si>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</si>
  <si>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</si>
  <si>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</si>
  <si>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</si>
  <si>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</si>
  <si>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</si>
  <si>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</si>
  <si>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</si>
  <si>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</si>
  <si>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</si>
  <si>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</si>
  <si>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</si>
  <si>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</si>
  <si>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</si>
  <si>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</si>
  <si>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</si>
  <si>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</si>
  <si>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</si>
  <si>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</si>
  <si>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</si>
  <si>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</si>
  <si>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</si>
  <si>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</si>
  <si>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</si>
  <si>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</si>
  <si>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</si>
  <si>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</si>
  <si>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</si>
  <si>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</si>
  <si>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</si>
  <si>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</si>
  <si>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</si>
  <si>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</si>
  <si>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</si>
  <si>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</si>
  <si>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</si>
  <si>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</si>
  <si>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</si>
  <si>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</si>
  <si>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</si>
  <si>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</si>
  <si>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</si>
  <si>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</si>
  <si>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</si>
  <si>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</si>
  <si>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</si>
  <si>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</si>
  <si>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</si>
  <si>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</si>
  <si>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</si>
  <si>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</si>
  <si>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</si>
  <si>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</si>
  <si>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</si>
  <si>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</si>
  <si>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</si>
  <si>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</si>
  <si>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</si>
  <si>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</si>
  <si>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</si>
  <si>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</si>
  <si>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</si>
  <si>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</si>
  <si>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</si>
  <si>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</si>
  <si>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</si>
  <si>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</si>
  <si>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</si>
  <si>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</si>
  <si>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</si>
  <si>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</si>
  <si>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</si>
  <si>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</si>
  <si>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</si>
  <si>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</si>
  <si>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</si>
  <si>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</si>
  <si>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</si>
  <si>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</si>
  <si>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</si>
  <si>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</si>
  <si>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</si>
  <si>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</si>
  <si>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</si>
  <si>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</si>
  <si>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</si>
  <si>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</si>
  <si>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</si>
  <si>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</si>
  <si>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</si>
  <si>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</si>
  <si>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</si>
  <si>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</si>
  <si>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</si>
  <si>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</si>
  <si>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</si>
  <si>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</si>
  <si>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</si>
  <si>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</si>
  <si>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</si>
  <si>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</si>
  <si>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</si>
  <si>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</si>
  <si>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</si>
  <si>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</si>
  <si>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</si>
  <si>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</si>
  <si>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</si>
  <si>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</si>
  <si>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</si>
  <si>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</si>
  <si>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</si>
  <si>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</si>
  <si>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</si>
  <si>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</si>
  <si>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</si>
  <si>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</si>
  <si>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</si>
  <si>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</si>
  <si>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</si>
  <si>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</si>
  <si>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</si>
  <si>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</si>
  <si>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</si>
  <si>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</si>
  <si>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</si>
  <si>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</si>
  <si>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</si>
  <si>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</si>
  <si>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</si>
  <si>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</si>
  <si>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</si>
  <si>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</si>
  <si>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</si>
  <si>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</si>
  <si>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</si>
  <si>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</si>
  <si>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</si>
  <si>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</si>
  <si>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</si>
  <si>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</si>
  <si>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</si>
  <si>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</si>
  <si>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</si>
  <si>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</si>
  <si>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</si>
  <si>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</si>
  <si>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</si>
  <si>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</si>
  <si>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</si>
  <si>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</si>
  <si>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</si>
  <si>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</si>
  <si>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</si>
  <si>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</si>
  <si>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</si>
  <si>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</si>
  <si>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</si>
  <si>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</si>
  <si>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</si>
  <si>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</si>
  <si>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</si>
  <si>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</si>
  <si>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</si>
  <si>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</si>
  <si>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</si>
  <si>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</si>
  <si>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</si>
  <si>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</si>
  <si>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</si>
  <si>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</si>
  <si>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</si>
  <si>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</si>
  <si>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</si>
  <si>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</si>
  <si>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</si>
  <si>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</si>
  <si>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</si>
  <si>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</si>
  <si>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</si>
  <si>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</si>
  <si>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</si>
  <si>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</si>
  <si>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</si>
  <si>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</si>
  <si>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</si>
  <si>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</si>
  <si>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</si>
  <si>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</si>
  <si>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</si>
  <si>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</si>
  <si>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</si>
  <si>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</si>
  <si>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</si>
  <si>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</si>
  <si>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</si>
  <si>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</si>
  <si>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</si>
  <si>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</si>
  <si>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</si>
  <si>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</si>
  <si>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</si>
  <si>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</si>
  <si>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</si>
  <si>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</si>
  <si>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</si>
  <si>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</si>
  <si>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</si>
  <si>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</si>
  <si>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</si>
  <si>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</si>
  <si>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</si>
  <si>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</si>
  <si>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</si>
  <si>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</si>
  <si>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</si>
  <si>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</si>
  <si>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</si>
  <si>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</si>
  <si>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</si>
  <si>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</si>
  <si>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</si>
  <si>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</si>
  <si>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</si>
  <si>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</si>
  <si>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</si>
  <si>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</si>
  <si>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</si>
  <si>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</si>
  <si>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</si>
  <si>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</si>
  <si>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</si>
  <si>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</si>
  <si>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</si>
  <si>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</si>
  <si>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</si>
  <si>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</si>
  <si>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</si>
  <si>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</si>
  <si>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</si>
  <si>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</si>
  <si>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</si>
  <si>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</si>
  <si>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</si>
  <si>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</si>
  <si>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</si>
  <si>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</si>
  <si>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</si>
  <si>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</si>
  <si>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</si>
  <si>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</si>
  <si>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</si>
  <si>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</si>
  <si>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</si>
  <si>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</si>
  <si>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</si>
  <si>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</si>
  <si>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</si>
  <si>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</si>
  <si>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</si>
  <si>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</si>
  <si>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</si>
  <si>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</si>
  <si>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</si>
  <si>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</si>
  <si>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</si>
  <si>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</si>
  <si>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</si>
  <si>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</si>
  <si>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</si>
  <si>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</si>
  <si>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</si>
  <si>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</si>
  <si>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</si>
  <si>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</si>
  <si>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</si>
  <si>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</si>
  <si>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</si>
  <si>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</si>
  <si>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</si>
  <si>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</si>
  <si>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</si>
  <si>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</si>
  <si>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</si>
  <si>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</si>
  <si>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</si>
  <si>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</si>
  <si>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</si>
  <si>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</si>
  <si>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</si>
  <si>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</si>
  <si>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</si>
  <si>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</si>
  <si>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</si>
  <si>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</si>
  <si>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</si>
  <si>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</si>
  <si>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</si>
  <si>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</si>
  <si>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</si>
  <si>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</si>
  <si>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</si>
  <si>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</si>
  <si>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</si>
  <si>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</si>
  <si>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</si>
  <si>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</si>
  <si>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</si>
  <si>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</si>
  <si>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</si>
  <si>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</si>
  <si>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</si>
  <si>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</si>
  <si>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</si>
  <si>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</si>
  <si>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</si>
  <si>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</si>
  <si>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</si>
  <si>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</si>
  <si>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</si>
  <si>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</si>
  <si>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</si>
  <si>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</si>
  <si>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</si>
  <si>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</si>
  <si>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</si>
  <si>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</si>
  <si>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</si>
  <si>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</si>
  <si>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</si>
  <si>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</si>
  <si>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</si>
  <si>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</si>
  <si>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</si>
  <si>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</si>
  <si>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</si>
  <si>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</si>
  <si>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</si>
  <si>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</si>
  <si>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</si>
  <si>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</si>
  <si>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</si>
  <si>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</si>
  <si>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</si>
  <si>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</si>
  <si>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</si>
  <si>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</si>
  <si>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</si>
  <si>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</si>
  <si>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</si>
  <si>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</si>
  <si>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</si>
  <si>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</si>
  <si>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</si>
  <si>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</si>
  <si>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</si>
  <si>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</si>
  <si>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</si>
  <si>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</si>
  <si>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</si>
  <si>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</si>
  <si>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</si>
  <si>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</si>
  <si>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</si>
  <si>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</si>
  <si>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</si>
  <si>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</si>
  <si>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</si>
  <si>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</si>
  <si>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</si>
  <si>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</si>
  <si>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</si>
  <si>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</si>
  <si>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</si>
  <si>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</si>
  <si>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</si>
  <si>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</si>
  <si>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</si>
  <si>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</si>
  <si>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</si>
  <si>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</si>
  <si>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</si>
  <si>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</si>
  <si>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</si>
  <si>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</si>
  <si>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</si>
  <si>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</si>
  <si>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</si>
  <si>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</si>
  <si>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</si>
  <si>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</si>
  <si>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</si>
  <si>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</si>
  <si>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</si>
  <si>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</si>
  <si>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</si>
  <si>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</si>
  <si>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</si>
  <si>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</si>
  <si>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</si>
  <si>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</si>
  <si>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</si>
  <si>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</si>
  <si>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</si>
  <si>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</si>
  <si>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</si>
  <si>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</si>
  <si>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</si>
  <si>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</si>
  <si>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</si>
  <si>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</si>
  <si>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</si>
  <si>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</si>
  <si>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</si>
  <si>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</si>
  <si>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</si>
  <si>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</si>
  <si>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</si>
  <si>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</si>
  <si>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</si>
  <si>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</si>
  <si>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</si>
  <si>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</si>
  <si>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</si>
  <si>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</si>
  <si>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</si>
  <si>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</si>
  <si>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</si>
  <si>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</si>
  <si>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</si>
  <si>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</si>
  <si>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</si>
  <si>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</si>
  <si>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</si>
  <si>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</si>
  <si>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</si>
  <si>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</si>
  <si>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</si>
  <si>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</si>
  <si>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</si>
  <si>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</si>
  <si>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</si>
  <si>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</si>
  <si>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</si>
  <si>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</si>
  <si>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</si>
  <si>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</si>
  <si>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</si>
  <si>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</si>
  <si>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</si>
  <si>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</si>
  <si>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</si>
  <si>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</si>
  <si>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</si>
  <si>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</si>
  <si>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</si>
  <si>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</si>
  <si>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</si>
  <si>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</si>
  <si>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</si>
  <si>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</si>
  <si>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</si>
  <si>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</si>
  <si>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</si>
  <si>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</si>
  <si>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</si>
  <si>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</si>
  <si>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</si>
  <si>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</si>
  <si>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</si>
  <si>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</si>
  <si>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</si>
  <si>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</si>
  <si>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</si>
  <si>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</si>
  <si>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</si>
  <si>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</si>
  <si>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</si>
  <si>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</si>
  <si>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</si>
  <si>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</si>
  <si>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</si>
  <si>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</si>
  <si>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</si>
  <si>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</si>
  <si>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</si>
  <si>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</si>
  <si>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</si>
  <si>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</si>
  <si>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</si>
  <si>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</si>
  <si>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</si>
  <si>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</si>
  <si>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</si>
  <si>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</si>
  <si>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</si>
  <si>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</si>
  <si>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</si>
  <si>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</si>
  <si>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</si>
  <si>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</si>
  <si>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</si>
  <si>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</si>
  <si>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</si>
  <si>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</si>
  <si>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</si>
  <si>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</si>
  <si>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</si>
  <si>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</si>
  <si>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</si>
  <si>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</si>
  <si>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</si>
  <si>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</si>
  <si>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</si>
  <si>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</si>
  <si>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</si>
  <si>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</si>
  <si>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</si>
  <si>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</si>
  <si>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</si>
  <si>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</si>
  <si>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</si>
  <si>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</si>
  <si>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</si>
  <si>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</si>
  <si>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</si>
  <si>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</si>
  <si>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</si>
  <si>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</si>
  <si>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</si>
  <si>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</si>
  <si>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</si>
  <si>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</si>
  <si>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</si>
  <si>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</si>
  <si>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</si>
  <si>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</si>
  <si>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</si>
  <si>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</si>
  <si>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</si>
  <si>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</si>
  <si>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</si>
  <si>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</si>
  <si>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</si>
  <si>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</si>
  <si>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</si>
  <si>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</si>
  <si>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</si>
  <si>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</si>
  <si>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</si>
  <si>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</si>
  <si>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</si>
  <si>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</si>
  <si>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</si>
  <si>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</si>
  <si>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</si>
  <si>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</si>
  <si>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</si>
  <si>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</si>
  <si>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</si>
  <si>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</si>
  <si>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</si>
  <si>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</si>
  <si>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</si>
  <si>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</si>
  <si>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</si>
  <si>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</si>
  <si>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</si>
  <si>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</si>
  <si>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</si>
  <si>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</si>
  <si>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</si>
  <si>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</si>
  <si>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</si>
  <si>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</si>
  <si>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</si>
  <si>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</si>
  <si>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</si>
  <si>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</si>
  <si>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</si>
  <si>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</si>
  <si>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</si>
  <si>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</si>
  <si>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</si>
  <si>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</si>
  <si>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</si>
  <si>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</si>
  <si>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</si>
  <si>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</si>
  <si>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</si>
  <si>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</si>
  <si>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</si>
  <si>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</si>
  <si>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</si>
  <si>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</si>
  <si>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</si>
  <si>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</si>
  <si>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</si>
  <si>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</si>
  <si>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</si>
  <si>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</si>
  <si>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</si>
  <si>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</si>
  <si>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</si>
  <si>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</si>
  <si>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</si>
  <si>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</si>
  <si>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</si>
  <si>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</si>
  <si>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</si>
  <si>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</si>
  <si>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</si>
  <si>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</si>
  <si>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</si>
  <si>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</si>
  <si>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</si>
  <si>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</si>
  <si>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</si>
  <si>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</si>
  <si>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</si>
  <si>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</si>
  <si>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</si>
  <si>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</si>
  <si>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</si>
  <si>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</si>
  <si>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</si>
  <si>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</si>
  <si>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</si>
  <si>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</si>
  <si>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</si>
  <si>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</si>
  <si>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</si>
  <si>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</si>
  <si>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</si>
  <si>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</si>
  <si>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</si>
  <si>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</si>
  <si>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</si>
  <si>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</si>
  <si>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</si>
  <si>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</si>
  <si>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</si>
  <si>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</si>
  <si>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</si>
  <si>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</si>
  <si>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</si>
  <si>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</si>
  <si>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</si>
  <si>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</si>
  <si>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</si>
  <si>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</si>
  <si>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</si>
  <si>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</si>
  <si>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</si>
  <si>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</si>
  <si>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</si>
  <si>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</si>
  <si>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</si>
  <si>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</si>
  <si>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</si>
  <si>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</si>
  <si>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</si>
  <si>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</si>
  <si>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</si>
  <si>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</si>
  <si>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</si>
  <si>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</si>
  <si>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</si>
  <si>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</si>
  <si>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</si>
  <si>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</si>
  <si>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</si>
  <si>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</si>
  <si>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</si>
  <si>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</si>
  <si>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</si>
  <si>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</si>
  <si>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</si>
  <si>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</si>
  <si>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</si>
  <si>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</si>
  <si>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</si>
  <si>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</si>
  <si>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</si>
  <si>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</si>
  <si>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</si>
  <si>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</si>
  <si>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</si>
  <si>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</si>
  <si>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</si>
  <si>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</si>
  <si>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</si>
  <si>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</si>
  <si>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</si>
  <si>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</si>
  <si>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</si>
  <si>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</si>
  <si>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</si>
  <si>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</si>
  <si>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</si>
  <si>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</si>
  <si>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</si>
  <si>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</si>
  <si>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</si>
  <si>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</si>
  <si>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</si>
  <si>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</si>
  <si>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</si>
  <si>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</si>
  <si>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</si>
  <si>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</si>
  <si>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</si>
  <si>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</si>
  <si>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</si>
  <si>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</si>
  <si>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</si>
  <si>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</si>
  <si>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</si>
  <si>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</si>
  <si>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</si>
  <si>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</si>
  <si>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</si>
  <si>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</si>
  <si>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</si>
  <si>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</si>
  <si>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</si>
  <si>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</si>
  <si>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</si>
  <si>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</si>
  <si>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</si>
  <si>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</si>
  <si>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</si>
  <si>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</si>
  <si>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</si>
  <si>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</si>
  <si>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</si>
  <si>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</si>
  <si>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</si>
  <si>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</si>
  <si>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</si>
  <si>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</si>
  <si>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</si>
  <si>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</si>
  <si>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</si>
  <si>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</si>
  <si>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</si>
  <si>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</si>
  <si>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</si>
  <si>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</si>
  <si>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</si>
  <si>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</si>
  <si>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</si>
  <si>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</si>
  <si>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</si>
  <si>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</si>
  <si>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</si>
  <si>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</si>
  <si>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</si>
  <si>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</si>
  <si>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</si>
  <si>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</si>
  <si>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</si>
  <si>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</si>
  <si>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</si>
  <si>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</si>
  <si>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</si>
  <si>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</si>
  <si>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</si>
  <si>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</si>
  <si>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</si>
  <si>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</si>
  <si>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</si>
  <si>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</si>
  <si>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</si>
  <si>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</si>
  <si>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</si>
  <si>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</si>
  <si>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</si>
  <si>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</si>
  <si>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</si>
  <si>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</si>
  <si>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</si>
  <si>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</si>
  <si>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</si>
  <si>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</si>
  <si>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</si>
  <si>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</si>
  <si>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</si>
  <si>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</si>
  <si>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</si>
  <si>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</si>
  <si>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</si>
  <si>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</si>
  <si>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</si>
  <si>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</si>
  <si>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</si>
  <si>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</si>
  <si>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</si>
  <si>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</si>
  <si>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</si>
  <si>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</si>
  <si>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</si>
  <si>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</si>
  <si>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</si>
  <si>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</si>
  <si>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</si>
  <si>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</si>
  <si>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</si>
  <si>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</si>
  <si>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</si>
  <si>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</si>
  <si>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</si>
  <si>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</si>
  <si>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</si>
  <si>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</si>
  <si>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</si>
  <si>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</si>
  <si>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</si>
  <si>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</si>
  <si>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</si>
  <si>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</si>
  <si>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</si>
  <si>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</si>
  <si>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</si>
  <si>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</si>
  <si>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</si>
  <si>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</si>
  <si>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</si>
  <si>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</si>
  <si>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</si>
  <si>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</si>
  <si>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</si>
  <si>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</si>
  <si>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</si>
  <si>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</si>
  <si>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</si>
  <si>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</si>
  <si>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</si>
  <si>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</si>
  <si>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</si>
  <si>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</si>
  <si>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</si>
  <si>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</si>
  <si>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</si>
  <si>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</si>
  <si>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</si>
  <si>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</si>
  <si>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</si>
  <si>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</si>
  <si>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</si>
  <si>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</si>
  <si>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</si>
  <si>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</si>
  <si>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</si>
  <si>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</si>
  <si>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</si>
  <si>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</si>
  <si>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</si>
  <si>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</si>
  <si>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</si>
  <si>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</si>
  <si>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</si>
  <si>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</si>
  <si>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</si>
  <si>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</si>
  <si>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</si>
  <si>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</si>
  <si>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</si>
  <si>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</si>
  <si>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</si>
  <si>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</si>
  <si>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</si>
  <si>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</si>
  <si>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</si>
  <si>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</si>
  <si>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</si>
  <si>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</si>
  <si>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</si>
  <si>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</si>
  <si>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</si>
  <si>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</si>
  <si>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</si>
  <si>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</si>
  <si>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</si>
  <si>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</si>
  <si>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</si>
  <si>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</si>
  <si>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</si>
  <si>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</si>
  <si>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</si>
  <si>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</si>
  <si>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</si>
  <si>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</si>
  <si>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</si>
  <si>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</si>
  <si>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</si>
  <si>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</si>
  <si>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</si>
  <si>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</si>
  <si>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</si>
  <si>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</si>
  <si>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</si>
  <si>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</si>
  <si>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</si>
  <si>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</si>
  <si>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</si>
  <si>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</si>
  <si>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</si>
  <si>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</si>
  <si>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</si>
  <si>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</si>
  <si>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</si>
  <si>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</si>
  <si>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</si>
  <si>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</si>
  <si>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</si>
  <si>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</si>
  <si>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</si>
  <si>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</si>
  <si>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</si>
  <si>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</si>
  <si>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</si>
  <si>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</si>
  <si>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</si>
  <si>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</si>
  <si>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</si>
  <si>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</si>
  <si>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</si>
  <si>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</si>
  <si>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</si>
  <si>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</si>
  <si>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</si>
  <si>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</si>
  <si>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</si>
  <si>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</si>
  <si>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</si>
  <si>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</si>
  <si>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</si>
  <si>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</si>
  <si>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</si>
  <si>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</si>
  <si>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</si>
  <si>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</si>
  <si>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</si>
  <si>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</si>
  <si>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</si>
  <si>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</si>
  <si>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</si>
  <si>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</si>
  <si>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</si>
  <si>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</si>
  <si>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</si>
  <si>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</si>
  <si>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</si>
  <si>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</si>
  <si>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</si>
  <si>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</si>
  <si>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</si>
  <si>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</si>
  <si>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</si>
  <si>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</si>
  <si>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</si>
  <si>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</si>
  <si>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</si>
  <si>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</si>
  <si>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</si>
  <si>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</si>
  <si>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</si>
  <si>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</si>
  <si>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</si>
  <si>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</si>
  <si>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</si>
  <si>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</si>
  <si>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</si>
  <si>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</si>
  <si>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</si>
  <si>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</si>
  <si>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</si>
  <si>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</si>
  <si>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</si>
  <si>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</si>
  <si>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</si>
  <si>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</si>
  <si>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</si>
  <si>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</si>
  <si>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</si>
  <si>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</si>
  <si>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</si>
  <si>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</si>
  <si>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</si>
  <si>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</si>
  <si>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</si>
  <si>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</si>
  <si>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</si>
  <si>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</si>
  <si>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</si>
  <si>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</si>
  <si>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</si>
  <si>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</si>
  <si>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</si>
  <si>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</si>
  <si>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</si>
  <si>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</si>
  <si>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</si>
  <si>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</si>
  <si>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</si>
  <si>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</si>
  <si>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</si>
  <si>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</si>
  <si>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</si>
  <si>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</si>
  <si>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</si>
  <si>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</si>
  <si>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</si>
  <si>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</si>
  <si>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</si>
  <si>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</si>
  <si>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</si>
  <si>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</si>
  <si>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</si>
  <si>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</si>
  <si>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</si>
  <si>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</si>
  <si>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</si>
  <si>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</si>
  <si>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</si>
  <si>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</si>
  <si>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</si>
  <si>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</si>
  <si>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</si>
  <si>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</si>
  <si>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</si>
  <si>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</si>
  <si>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</si>
  <si>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</si>
  <si>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</si>
  <si>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</si>
  <si>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</si>
  <si>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</si>
  <si>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</si>
  <si>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</si>
  <si>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</si>
  <si>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</si>
  <si>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</si>
  <si>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</si>
  <si>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</si>
  <si>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</si>
  <si>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</si>
  <si>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</si>
  <si>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</si>
  <si>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</si>
  <si>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</si>
  <si>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</si>
  <si>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</si>
  <si>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</si>
  <si>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</si>
  <si>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</si>
  <si>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</si>
  <si>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</si>
  <si>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</si>
  <si>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</si>
  <si>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</si>
  <si>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</si>
  <si>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</si>
  <si>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</si>
  <si>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</si>
  <si>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</si>
  <si>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</si>
  <si>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</si>
  <si>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</si>
  <si>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</si>
  <si>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</si>
  <si>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</si>
  <si>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</si>
  <si>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</si>
  <si>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</si>
  <si>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</si>
  <si>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</si>
  <si>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</si>
  <si>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</si>
  <si>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</si>
  <si>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</si>
  <si>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</si>
  <si>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</si>
  <si>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</si>
  <si>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</si>
  <si>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</si>
  <si>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</si>
  <si>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</si>
  <si>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</si>
  <si>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</si>
  <si>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</si>
  <si>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</si>
  <si>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</si>
  <si>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</si>
  <si>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</si>
  <si>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</si>
  <si>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</si>
  <si>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</si>
  <si>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</si>
  <si>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</si>
  <si>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</si>
  <si>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</si>
  <si>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</si>
  <si>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</si>
  <si>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</si>
  <si>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</si>
  <si>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</si>
  <si>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</si>
  <si>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</si>
  <si>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</si>
  <si>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</si>
  <si>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</si>
  <si>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</si>
  <si>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</si>
  <si>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</si>
  <si>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</si>
  <si>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</si>
  <si>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</si>
  <si>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</si>
  <si>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</si>
  <si>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</si>
  <si>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</si>
  <si>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</si>
  <si>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</si>
  <si>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</si>
  <si>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</si>
  <si>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</si>
  <si>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</si>
  <si>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</si>
  <si>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</si>
  <si>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</si>
  <si>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</si>
  <si>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</si>
  <si>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</si>
  <si>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</si>
  <si>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</si>
  <si>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</si>
  <si>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</si>
  <si>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</si>
  <si>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</si>
  <si>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</si>
  <si>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</si>
  <si>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</si>
  <si>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</si>
  <si>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</si>
  <si>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</si>
  <si>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</si>
  <si>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</si>
  <si>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</si>
  <si>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</si>
  <si>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</si>
  <si>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</si>
  <si>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</si>
  <si>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</si>
  <si>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</si>
  <si>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</si>
  <si>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</si>
  <si>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</si>
  <si>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</si>
  <si>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</si>
  <si>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</si>
  <si>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</si>
  <si>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</si>
  <si>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</si>
  <si>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</si>
  <si>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</si>
  <si>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</si>
  <si>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</si>
  <si>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</si>
  <si>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</si>
  <si>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</si>
  <si>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</si>
  <si>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</si>
  <si>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</si>
  <si>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</si>
  <si>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</si>
  <si>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</si>
  <si>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</si>
  <si>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</si>
  <si>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</si>
  <si>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</si>
  <si>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</si>
  <si>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</si>
  <si>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</si>
  <si>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</si>
  <si>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</si>
  <si>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</si>
  <si>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</si>
  <si>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</si>
  <si>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</si>
  <si>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</si>
  <si>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</si>
  <si>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</si>
  <si>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</si>
  <si>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</si>
  <si>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</si>
  <si>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</si>
  <si>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</si>
  <si>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</si>
  <si>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</si>
  <si>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</si>
  <si>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</si>
  <si>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</si>
  <si>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</si>
  <si>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</si>
  <si>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</si>
  <si>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</si>
  <si>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</si>
  <si>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</si>
  <si>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</si>
  <si>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</si>
  <si>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</si>
  <si>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</si>
  <si>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</si>
  <si>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</si>
  <si>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</si>
  <si>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</si>
  <si>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</si>
  <si>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</si>
  <si>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</si>
  <si>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</si>
  <si>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</si>
  <si>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</si>
  <si>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</si>
  <si>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</si>
  <si>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</si>
  <si>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</si>
  <si>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</si>
  <si>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</si>
  <si>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</si>
  <si>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</si>
  <si>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</si>
  <si>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</si>
  <si>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</si>
  <si>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</si>
  <si>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</si>
  <si>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</si>
  <si>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</si>
  <si>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</si>
  <si>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</si>
  <si>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</si>
  <si>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</si>
  <si>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</si>
  <si>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</si>
  <si>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</si>
  <si>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</si>
  <si>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</si>
  <si>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</si>
  <si>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</si>
  <si>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</si>
  <si>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</si>
  <si>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</si>
  <si>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</si>
  <si>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</si>
  <si>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</si>
  <si>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</si>
  <si>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</si>
  <si>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</si>
  <si>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</si>
  <si>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</si>
  <si>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</si>
  <si>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</si>
  <si>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</si>
  <si>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</si>
  <si>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</si>
  <si>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</si>
  <si>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</si>
  <si>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</si>
  <si>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</si>
  <si>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</si>
  <si>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</si>
  <si>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</si>
  <si>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</si>
  <si>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</si>
  <si>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</si>
  <si>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</si>
  <si>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</si>
  <si>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</si>
  <si>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</si>
  <si>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</si>
  <si>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</si>
  <si>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</si>
  <si>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</si>
  <si>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</si>
  <si>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</si>
  <si>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</si>
  <si>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</si>
  <si>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</si>
  <si>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</si>
  <si>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</si>
  <si>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</si>
  <si>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</si>
  <si>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</si>
  <si>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</si>
  <si>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</si>
  <si>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</si>
  <si>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</si>
  <si>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</si>
  <si>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</si>
  <si>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</si>
  <si>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</si>
  <si>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</si>
  <si>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</si>
  <si>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</si>
  <si>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</si>
  <si>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</si>
  <si>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</si>
  <si>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</si>
  <si>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</si>
  <si>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</si>
  <si>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</si>
  <si>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</si>
  <si>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</si>
  <si>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</si>
  <si>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</si>
  <si>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</si>
  <si>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</si>
  <si>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</si>
  <si>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</si>
  <si>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</si>
  <si>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</si>
  <si>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</si>
  <si>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</si>
  <si>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</si>
  <si>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</si>
  <si>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</si>
  <si>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</si>
  <si>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</si>
  <si>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</si>
  <si>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</si>
  <si>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</si>
  <si>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</si>
  <si>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</si>
  <si>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</si>
  <si>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</si>
  <si>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</si>
  <si>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</si>
  <si>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</si>
  <si>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</si>
  <si>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</si>
  <si>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</si>
  <si>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</si>
  <si>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</si>
  <si>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</si>
  <si>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</si>
  <si>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</si>
  <si>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</si>
  <si>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</si>
  <si>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</si>
  <si>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</si>
  <si>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</si>
  <si>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</si>
  <si>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</si>
  <si>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</si>
  <si>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</si>
  <si>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</si>
  <si>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</si>
  <si>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</si>
  <si>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</si>
  <si>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</si>
  <si>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</si>
  <si>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</si>
  <si>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</si>
  <si>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</si>
  <si>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</si>
  <si>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</si>
  <si>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</si>
  <si>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</si>
  <si>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</si>
  <si>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</si>
  <si>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</si>
  <si>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</si>
  <si>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</si>
  <si>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</si>
  <si>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</si>
  <si>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</si>
  <si>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</si>
  <si>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</si>
  <si>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</si>
  <si>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</si>
  <si>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</si>
  <si>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</si>
  <si>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</si>
  <si>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</si>
  <si>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</si>
  <si>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</si>
  <si>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</si>
  <si>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</si>
  <si>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</si>
  <si>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</si>
  <si>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</si>
  <si>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</si>
  <si>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</si>
  <si>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</si>
  <si>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</si>
  <si>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</si>
  <si>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</si>
  <si>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</si>
  <si>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</si>
  <si>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</si>
  <si>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</si>
  <si>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</si>
  <si>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</si>
  <si>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</si>
  <si>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</si>
  <si>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</si>
  <si>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</si>
  <si>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</si>
  <si>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</si>
  <si>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</si>
  <si>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</si>
  <si>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</si>
  <si>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</si>
  <si>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</si>
  <si>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</si>
  <si>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</si>
  <si>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</si>
  <si>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</si>
  <si>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</si>
  <si>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</si>
  <si>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</si>
  <si>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</si>
  <si>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</si>
  <si>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</si>
  <si>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</si>
  <si>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</si>
  <si>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</si>
  <si>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</si>
  <si>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</si>
  <si>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</si>
  <si>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</si>
  <si>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</si>
  <si>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</si>
  <si>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</si>
  <si>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</si>
  <si>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</si>
  <si>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</si>
  <si>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</si>
  <si>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</si>
  <si>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</si>
  <si>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</si>
  <si>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</si>
  <si>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</si>
  <si>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</si>
  <si>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</si>
  <si>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</si>
  <si>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</si>
  <si>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</si>
  <si>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</si>
  <si>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</si>
  <si>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</si>
  <si>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</si>
  <si>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</si>
  <si>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</si>
  <si>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</si>
  <si>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</si>
  <si>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</si>
  <si>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</si>
  <si>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</si>
  <si>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</si>
  <si>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</si>
  <si>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</si>
  <si>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</si>
  <si>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</si>
  <si>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</si>
  <si>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</si>
  <si>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</si>
  <si>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</si>
  <si>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</si>
  <si>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</si>
  <si>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</si>
  <si>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</si>
  <si>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</si>
  <si>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</si>
  <si>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</si>
  <si>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</si>
  <si>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</si>
  <si>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</si>
  <si>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</si>
  <si>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</si>
  <si>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</si>
  <si>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</si>
  <si>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</si>
  <si>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</si>
  <si>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</si>
  <si>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</si>
  <si>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</si>
  <si>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</si>
  <si>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</si>
  <si>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</si>
  <si>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</si>
  <si>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</si>
  <si>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</si>
  <si>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</si>
  <si>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</si>
  <si>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</si>
  <si>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</si>
  <si>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</si>
  <si>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</si>
  <si>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</si>
  <si>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</si>
  <si>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</si>
  <si>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</si>
  <si>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</si>
  <si>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</si>
  <si>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</si>
  <si>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</si>
  <si>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</si>
  <si>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</si>
  <si>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</si>
  <si>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</si>
  <si>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</si>
  <si>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</si>
  <si>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</si>
  <si>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</si>
  <si>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</si>
  <si>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</si>
  <si>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</si>
  <si>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</si>
  <si>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</si>
  <si>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</si>
  <si>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</si>
  <si>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</si>
  <si>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</si>
  <si>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</si>
  <si>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</si>
  <si>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</si>
  <si>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</si>
  <si>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</si>
  <si>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</si>
  <si>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</si>
  <si>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</si>
  <si>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</si>
  <si>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</si>
  <si>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</si>
  <si>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</si>
  <si>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</si>
  <si>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</si>
  <si>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</si>
  <si>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</si>
  <si>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</si>
  <si>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</si>
  <si>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</si>
  <si>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</si>
  <si>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</si>
  <si>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</si>
  <si>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</si>
  <si>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</si>
  <si>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</si>
  <si>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</si>
  <si>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</si>
  <si>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</si>
  <si>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</si>
  <si>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</si>
  <si>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</si>
  <si>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</si>
  <si>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</si>
  <si>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</si>
  <si>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</si>
  <si>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</si>
  <si>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</si>
  <si>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</si>
  <si>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</si>
  <si>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</si>
  <si>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</si>
  <si>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</si>
  <si>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</si>
  <si>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</si>
  <si>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</si>
  <si>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</si>
  <si>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</si>
  <si>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</si>
  <si>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</si>
  <si>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</si>
  <si>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</si>
  <si>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</si>
  <si>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</si>
  <si>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</si>
  <si>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</si>
  <si>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</si>
  <si>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</si>
  <si>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</si>
  <si>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</si>
  <si>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</si>
  <si>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</si>
  <si>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</si>
  <si>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</si>
  <si>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</si>
  <si>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</si>
  <si>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</si>
  <si>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</si>
  <si>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</si>
  <si>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</si>
  <si>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</si>
  <si>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</si>
  <si>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</si>
  <si>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</si>
  <si>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</si>
  <si>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</si>
  <si>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</si>
  <si>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</si>
  <si>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</si>
  <si>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</si>
  <si>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</si>
  <si>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</si>
  <si>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</si>
  <si>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</si>
  <si>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</si>
  <si>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</si>
  <si>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</si>
  <si>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</si>
  <si>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</si>
  <si>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</si>
  <si>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</si>
  <si>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</si>
  <si>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</si>
  <si>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</si>
  <si>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</si>
  <si>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</si>
  <si>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</si>
  <si>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</si>
  <si>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</si>
  <si>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</si>
  <si>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</si>
  <si>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</si>
  <si>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</si>
  <si>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</si>
  <si>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</si>
  <si>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</si>
  <si>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</si>
  <si>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</si>
  <si>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</si>
  <si>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</si>
  <si>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</si>
  <si>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</si>
  <si>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</si>
  <si>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</si>
  <si>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</si>
  <si>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</si>
  <si>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</si>
  <si>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</si>
  <si>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</si>
  <si>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</si>
  <si>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</si>
  <si>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</si>
  <si>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</si>
  <si>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</si>
  <si>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</si>
  <si>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</si>
  <si>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</si>
  <si>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</si>
  <si>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</si>
  <si>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</si>
  <si>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</si>
  <si>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</si>
  <si>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</si>
  <si>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</si>
  <si>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</si>
  <si>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</si>
  <si>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</si>
  <si>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</si>
  <si>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</si>
  <si>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</si>
  <si>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</si>
  <si>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</si>
  <si>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</si>
  <si>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</si>
  <si>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</si>
  <si>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</si>
  <si>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</si>
  <si>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</si>
  <si>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</si>
  <si>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</si>
  <si>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</si>
  <si>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</si>
  <si>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</si>
  <si>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</si>
  <si>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</si>
  <si>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</si>
  <si>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</si>
  <si>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</si>
  <si>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</si>
  <si>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</si>
  <si>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</si>
  <si>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</si>
  <si>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</si>
  <si>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</si>
  <si>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</si>
  <si>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</si>
  <si>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</si>
  <si>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</si>
  <si>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</si>
  <si>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</si>
  <si>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</si>
  <si>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</si>
  <si>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</si>
  <si>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</si>
  <si>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</si>
  <si>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</si>
  <si>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</si>
  <si>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</si>
  <si>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</si>
  <si>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</si>
  <si>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</si>
  <si>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</si>
  <si>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</si>
  <si>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</si>
  <si>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</si>
  <si>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</si>
  <si>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</si>
  <si>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</si>
  <si>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</si>
  <si>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</si>
  <si>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</si>
  <si>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</si>
  <si>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</si>
  <si>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</si>
  <si>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</si>
  <si>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</si>
  <si>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</si>
  <si>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</si>
  <si>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</si>
  <si>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</si>
  <si>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</si>
  <si>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</si>
  <si>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</si>
  <si>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</si>
  <si>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</si>
  <si>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</si>
  <si>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</si>
  <si>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</si>
  <si>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</si>
  <si>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</si>
  <si>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</si>
  <si>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</si>
  <si>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</si>
  <si>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</si>
  <si>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</si>
  <si>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</si>
  <si>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</si>
  <si>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</si>
  <si>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</si>
  <si>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</si>
  <si>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</si>
  <si>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</si>
  <si>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</si>
  <si>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</si>
  <si>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</si>
  <si>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</si>
  <si>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</si>
  <si>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</si>
  <si>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</si>
  <si>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</si>
  <si>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</si>
  <si>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</si>
  <si>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</si>
  <si>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</si>
  <si>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</si>
  <si>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</si>
  <si>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</si>
  <si>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</si>
  <si>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</si>
  <si>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</si>
  <si>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</si>
  <si>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</si>
  <si>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</si>
  <si>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</si>
  <si>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</si>
  <si>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</si>
  <si>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</si>
  <si>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</si>
  <si>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</si>
  <si>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</si>
  <si>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</si>
  <si>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</si>
  <si>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</si>
  <si>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</si>
  <si>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</si>
  <si>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</si>
  <si>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</si>
  <si>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</si>
  <si>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</si>
  <si>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</si>
  <si>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</si>
  <si>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</si>
  <si>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</si>
  <si>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</si>
  <si>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</si>
  <si>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</si>
  <si>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</si>
  <si>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</si>
  <si>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</si>
  <si>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</si>
  <si>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</si>
  <si>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</si>
  <si>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</si>
  <si>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</si>
  <si>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</si>
  <si>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</si>
  <si>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</si>
  <si>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</si>
  <si>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</si>
  <si>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</si>
  <si>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</si>
  <si>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</si>
  <si>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</si>
  <si>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</si>
  <si>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</si>
  <si>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</si>
  <si>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</si>
  <si>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</si>
  <si>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</si>
  <si>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</si>
  <si>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</si>
  <si>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</si>
  <si>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</si>
  <si>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</si>
  <si>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</si>
  <si>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</si>
  <si>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</si>
  <si>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</si>
  <si>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</si>
  <si>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</si>
  <si>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</si>
  <si>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</si>
  <si>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</si>
  <si>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</si>
  <si>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</si>
  <si>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</si>
  <si>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</si>
  <si>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</si>
  <si>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</si>
  <si>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</si>
  <si>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</si>
  <si>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</si>
  <si>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</si>
  <si>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</si>
  <si>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</si>
  <si>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</si>
  <si>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</si>
  <si>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</si>
  <si>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</si>
  <si>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</si>
  <si>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</si>
  <si>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</si>
  <si>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</si>
  <si>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</si>
  <si>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</si>
  <si>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</si>
  <si>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</si>
  <si>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</si>
  <si>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</si>
  <si>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</si>
  <si>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</si>
  <si>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</si>
  <si>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</si>
  <si>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</si>
  <si>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</si>
  <si>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</si>
  <si>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</si>
  <si>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</si>
  <si>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</si>
  <si>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</si>
  <si>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</si>
  <si>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</si>
  <si>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</si>
  <si>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</si>
  <si>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</si>
  <si>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</si>
  <si>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</si>
  <si>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</si>
  <si>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</si>
  <si>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</si>
  <si>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</si>
  <si>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</si>
  <si>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</si>
  <si>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</si>
  <si>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</si>
  <si>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</si>
  <si>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</si>
  <si>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</si>
  <si>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</si>
  <si>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</si>
  <si>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</si>
  <si>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</si>
  <si>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</si>
  <si>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</si>
  <si>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</si>
  <si>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</si>
  <si>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</si>
  <si>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</si>
  <si>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</si>
  <si>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</si>
  <si>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</si>
  <si>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</si>
  <si>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</si>
  <si>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</si>
  <si>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</si>
  <si>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</si>
  <si>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</si>
  <si>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</si>
  <si>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</si>
  <si>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</si>
  <si>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</si>
  <si>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</si>
  <si>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</si>
  <si>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</si>
  <si>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</si>
  <si>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</si>
  <si>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</si>
  <si>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</si>
  <si>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</si>
  <si>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</si>
  <si>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</si>
  <si>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</si>
  <si>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</si>
  <si>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</si>
  <si>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</si>
  <si>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</si>
  <si>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</si>
  <si>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</si>
  <si>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</si>
  <si>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</si>
  <si>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</si>
  <si>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</si>
  <si>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</si>
  <si>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</si>
  <si>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</si>
  <si>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</si>
  <si>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</si>
  <si>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</si>
  <si>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</si>
  <si>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</si>
  <si>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</si>
  <si>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</si>
  <si>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</si>
  <si>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</si>
  <si>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</si>
  <si>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</si>
  <si>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</si>
  <si>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</si>
  <si>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</si>
  <si>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</si>
  <si>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</si>
  <si>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</si>
  <si>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</si>
  <si>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</si>
  <si>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</si>
  <si>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</si>
  <si>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</si>
  <si>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</si>
  <si>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</si>
  <si>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</si>
  <si>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</si>
  <si>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</si>
  <si>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</si>
  <si>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</si>
  <si>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</si>
  <si>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</si>
  <si>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</si>
  <si>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</si>
  <si>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</si>
  <si>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</si>
  <si>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</si>
  <si>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</si>
  <si>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</si>
  <si>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</si>
  <si>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</si>
  <si>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</si>
  <si>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</si>
  <si>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</si>
  <si>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</si>
  <si>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</si>
  <si>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</si>
  <si>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</si>
  <si>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</si>
  <si>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</si>
  <si>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</si>
  <si>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</si>
  <si>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</si>
  <si>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</si>
  <si>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</si>
  <si>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</si>
  <si>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</si>
  <si>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</si>
  <si>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</si>
  <si>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</si>
  <si>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</si>
  <si>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</si>
  <si>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</si>
  <si>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</si>
  <si>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</si>
  <si>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</si>
  <si>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</si>
  <si>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</si>
  <si>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</si>
  <si>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</si>
  <si>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</si>
  <si>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</si>
  <si>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</si>
  <si>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</si>
  <si>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</si>
  <si>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</si>
  <si>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</si>
  <si>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</si>
  <si>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</si>
  <si>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</si>
  <si>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</si>
  <si>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</si>
  <si>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</si>
  <si>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</si>
  <si>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</si>
  <si>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</si>
  <si>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</si>
  <si>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</si>
  <si>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</si>
  <si>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</si>
  <si>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</si>
  <si>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</si>
  <si>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</si>
  <si>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</si>
  <si>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</si>
  <si>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</si>
  <si>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</si>
  <si>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</si>
  <si>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</si>
  <si>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</si>
  <si>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</si>
  <si>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</si>
  <si>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</si>
  <si>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</si>
  <si>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</si>
  <si>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</si>
  <si>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</si>
  <si>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</si>
  <si>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</si>
  <si>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</si>
  <si>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</si>
  <si>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</si>
  <si>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</si>
  <si>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</si>
  <si>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</si>
  <si>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</si>
  <si>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</si>
  <si>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</si>
  <si>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</si>
  <si>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</si>
  <si>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</si>
  <si>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</si>
  <si>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</si>
  <si>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</si>
  <si>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</si>
  <si>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</si>
  <si>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</si>
  <si>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</si>
  <si>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</si>
  <si>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</si>
  <si>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</si>
  <si>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</si>
  <si>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</si>
  <si>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</si>
  <si>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</si>
  <si>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</si>
  <si>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</si>
  <si>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</si>
  <si>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</si>
  <si>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</si>
  <si>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</si>
  <si>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</si>
  <si>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</si>
  <si>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</si>
  <si>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</si>
  <si>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</si>
  <si>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</si>
  <si>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</si>
  <si>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</si>
  <si>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</si>
  <si>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</si>
  <si>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</si>
  <si>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</si>
  <si>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</si>
  <si>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</si>
  <si>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</si>
  <si>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</si>
  <si>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</si>
  <si>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</si>
  <si>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</si>
  <si>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</si>
  <si>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</si>
  <si>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</si>
  <si>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</si>
  <si>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</si>
  <si>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</si>
  <si>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</si>
  <si>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</si>
  <si>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</si>
  <si>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</si>
  <si>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</si>
  <si>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</si>
  <si>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</si>
  <si>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</si>
  <si>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</si>
  <si>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</si>
  <si>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</si>
  <si>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</si>
  <si>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</si>
  <si>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</si>
  <si>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</si>
  <si>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</si>
  <si>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</si>
  <si>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</si>
  <si>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</si>
  <si>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</si>
  <si>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</si>
  <si>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</si>
  <si>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</si>
  <si>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</si>
  <si>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</si>
  <si>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</si>
  <si>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</si>
  <si>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</si>
  <si>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</si>
  <si>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</si>
  <si>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</si>
  <si>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</si>
  <si>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</si>
  <si>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</si>
  <si>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</si>
  <si>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</si>
  <si>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</si>
  <si>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</si>
  <si>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</si>
  <si>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</si>
  <si>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</si>
  <si>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</si>
  <si>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</si>
  <si>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</si>
  <si>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</si>
  <si>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</si>
  <si>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</si>
  <si>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</si>
  <si>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</si>
  <si>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</si>
  <si>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</si>
  <si>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</si>
  <si>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</si>
  <si>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</si>
  <si>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</si>
  <si>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</si>
  <si>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</si>
  <si>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</si>
  <si>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</si>
  <si>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</si>
  <si>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</si>
  <si>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</si>
  <si>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</si>
  <si>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</si>
  <si>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</si>
  <si>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</si>
  <si>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</si>
  <si>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</si>
  <si>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</si>
  <si>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</si>
  <si>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</si>
  <si>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</si>
  <si>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</si>
  <si>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</si>
  <si>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</si>
  <si>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</si>
  <si>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</si>
  <si>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</si>
  <si>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</si>
  <si>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</si>
  <si>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</si>
  <si>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</si>
  <si>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</si>
  <si>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</si>
  <si>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</si>
  <si>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</si>
  <si>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</si>
  <si>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</si>
  <si>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</si>
  <si>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</si>
  <si>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</si>
  <si>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</si>
  <si>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</si>
  <si>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</si>
  <si>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</si>
  <si>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</si>
  <si>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</si>
  <si>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</si>
  <si>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</si>
  <si>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</si>
  <si>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</si>
  <si>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</si>
  <si>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</si>
  <si>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</si>
  <si>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</si>
  <si>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</si>
  <si>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</si>
  <si>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</si>
  <si>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</si>
  <si>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</si>
  <si>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</si>
  <si>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</si>
  <si>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</si>
  <si>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</si>
  <si>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</si>
  <si>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</si>
  <si>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</si>
  <si>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</si>
  <si>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</si>
  <si>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</si>
  <si>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</si>
  <si>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</si>
  <si>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</si>
  <si>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</si>
  <si>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</si>
  <si>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</si>
  <si>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</si>
  <si>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</si>
  <si>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</si>
  <si>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</si>
  <si>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</si>
  <si>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</si>
  <si>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</si>
  <si>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</si>
  <si>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</si>
  <si>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</si>
  <si>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</si>
  <si>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</si>
  <si>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</si>
  <si>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</si>
  <si>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</si>
  <si>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</si>
  <si>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</si>
  <si>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</si>
  <si>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</si>
  <si>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</si>
  <si>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</si>
  <si>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</si>
  <si>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</si>
  <si>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</si>
  <si>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</si>
  <si>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</si>
  <si>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</si>
  <si>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</si>
  <si>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</si>
  <si>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</si>
  <si>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</si>
  <si>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</si>
  <si>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</si>
  <si>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</si>
  <si>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</si>
  <si>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</si>
  <si>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</si>
  <si>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</si>
  <si>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</si>
  <si>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</si>
  <si>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</si>
  <si>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</si>
  <si>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</si>
  <si>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</si>
  <si>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</si>
  <si>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</si>
  <si>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</si>
  <si>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</si>
  <si>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</si>
  <si>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</si>
  <si>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</si>
  <si>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</si>
  <si>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</si>
  <si>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</si>
  <si>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</si>
  <si>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</si>
  <si>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</si>
  <si>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</si>
  <si>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</si>
  <si>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</si>
  <si>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</si>
  <si>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</si>
  <si>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</si>
  <si>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</si>
  <si>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</si>
  <si>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</si>
  <si>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</si>
  <si>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</si>
  <si>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</si>
  <si>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</si>
  <si>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</si>
  <si>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</si>
  <si>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</si>
  <si>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</si>
  <si>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</si>
  <si>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</si>
  <si>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</si>
  <si>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</si>
  <si>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</si>
  <si>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</si>
  <si>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</si>
  <si>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</si>
  <si>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</si>
  <si>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</si>
  <si>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</si>
  <si>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</si>
  <si>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</si>
  <si>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</si>
  <si>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</si>
  <si>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</si>
  <si>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</si>
  <si>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</si>
  <si>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</si>
  <si>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</si>
  <si>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</si>
  <si>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</si>
  <si>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</si>
  <si>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</si>
  <si>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</si>
  <si>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</si>
  <si>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</si>
  <si>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</si>
  <si>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</si>
  <si>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</si>
  <si>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</si>
  <si>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</si>
  <si>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</si>
  <si>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</si>
  <si>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</si>
  <si>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</si>
  <si>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</si>
  <si>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</si>
  <si>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</si>
  <si>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</si>
  <si>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</si>
  <si>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</si>
  <si>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</si>
  <si>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</si>
  <si>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</si>
  <si>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</si>
  <si>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</si>
  <si>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</si>
  <si>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</si>
  <si>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</si>
  <si>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</si>
  <si>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</si>
  <si>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</si>
  <si>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</si>
  <si>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</si>
  <si>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</si>
  <si>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</si>
  <si>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</si>
  <si>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</si>
  <si>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</si>
  <si>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</si>
  <si>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</si>
  <si>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</si>
  <si>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</si>
  <si>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</si>
  <si>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</si>
  <si>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</si>
  <si>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</si>
  <si>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</si>
  <si>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</si>
  <si>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</si>
  <si>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</si>
  <si>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</si>
  <si>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</si>
  <si>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</si>
  <si>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</si>
  <si>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</si>
  <si>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</si>
  <si>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</si>
  <si>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</si>
  <si>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</si>
  <si>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</si>
  <si>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</si>
  <si>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</si>
  <si>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</si>
  <si>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</si>
  <si>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</si>
  <si>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</si>
  <si>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</si>
  <si>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</si>
  <si>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</si>
  <si>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</si>
  <si>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</si>
  <si>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</si>
  <si>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</si>
  <si>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</si>
  <si>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</si>
  <si>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</si>
  <si>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</si>
  <si>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</si>
  <si>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</si>
  <si>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</si>
  <si>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</si>
  <si>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</si>
  <si>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</si>
  <si>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</si>
  <si>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</si>
  <si>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</si>
  <si>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</si>
  <si>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</si>
  <si>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</si>
  <si>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</si>
  <si>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</si>
  <si>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</si>
  <si>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</si>
  <si>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</si>
  <si>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</si>
  <si>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</si>
  <si>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</si>
  <si>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</si>
  <si>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</si>
  <si>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</si>
  <si>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</si>
  <si>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</si>
  <si>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</si>
  <si>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</si>
  <si>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</si>
  <si>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</si>
  <si>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</si>
  <si>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</si>
  <si>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</si>
  <si>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</si>
  <si>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</si>
  <si>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</si>
  <si>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</si>
  <si>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</si>
  <si>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</si>
  <si>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</si>
  <si>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</si>
  <si>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</si>
  <si>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</si>
  <si>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</si>
  <si>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</si>
  <si>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</si>
  <si>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</si>
  <si>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</si>
  <si>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</si>
  <si>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</si>
  <si>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</si>
  <si>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</si>
  <si>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</si>
  <si>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</si>
  <si>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</si>
  <si>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</si>
  <si>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</si>
  <si>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</si>
  <si>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</si>
  <si>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</si>
  <si>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</si>
  <si>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</si>
  <si>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</si>
  <si>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</si>
  <si>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</si>
  <si>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</si>
  <si>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</si>
  <si>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</si>
  <si>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</si>
  <si>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</si>
  <si>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</si>
  <si>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</si>
  <si>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</si>
  <si>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</si>
  <si>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</si>
  <si>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</si>
  <si>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</si>
  <si>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</si>
  <si>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</si>
  <si>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</si>
  <si>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</si>
  <si>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</si>
  <si>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</si>
  <si>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</si>
  <si>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</si>
  <si>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</si>
  <si>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</si>
  <si>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</si>
  <si>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</si>
  <si>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</si>
  <si>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</si>
  <si>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</si>
  <si>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</si>
  <si>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</si>
  <si>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</si>
  <si>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</si>
  <si>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</si>
  <si>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</si>
  <si>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</si>
  <si>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</si>
  <si>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</si>
  <si>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</si>
  <si>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</si>
  <si>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</si>
  <si>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</si>
  <si>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</si>
  <si>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</si>
  <si>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</si>
  <si>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</si>
  <si>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</si>
  <si>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</si>
  <si>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</si>
  <si>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</si>
  <si>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</si>
  <si>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</si>
  <si>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</si>
  <si>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</si>
  <si>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</si>
  <si>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</si>
  <si>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</si>
  <si>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</si>
  <si>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</si>
  <si>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</si>
  <si>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</si>
  <si>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</si>
  <si>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</si>
  <si>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</si>
  <si>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</si>
  <si>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</si>
  <si>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</si>
  <si>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</si>
  <si>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</si>
  <si>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</si>
  <si>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</si>
  <si>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</si>
  <si>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</si>
  <si>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</si>
  <si>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</si>
  <si>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</si>
  <si>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</si>
  <si>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</si>
  <si>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</si>
  <si>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</si>
  <si>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</si>
  <si>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</si>
  <si>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</si>
  <si>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</si>
  <si>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</si>
  <si>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</si>
  <si>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</si>
  <si>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</si>
  <si>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</si>
  <si>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</si>
  <si>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</si>
  <si>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</si>
  <si>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</si>
  <si>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</si>
  <si>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</si>
  <si>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</si>
  <si>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</si>
  <si>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</si>
  <si>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</si>
  <si>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</si>
  <si>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</si>
  <si>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</si>
  <si>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</si>
  <si>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</si>
  <si>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</si>
  <si>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</si>
  <si>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</si>
  <si>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</si>
  <si>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</si>
  <si>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</si>
  <si>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</si>
  <si>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</si>
  <si>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</si>
  <si>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</si>
  <si>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</si>
  <si>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</si>
  <si>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</si>
  <si>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</si>
  <si>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</si>
  <si>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</si>
  <si>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</si>
  <si>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</si>
  <si>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</si>
  <si>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</si>
  <si>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</si>
  <si>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</si>
  <si>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</si>
  <si>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</si>
  <si>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</si>
  <si>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</si>
  <si>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</si>
  <si>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</si>
  <si>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</si>
  <si>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</si>
  <si>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</si>
  <si>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</si>
  <si>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</si>
  <si>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</si>
  <si>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</si>
  <si>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</si>
  <si>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</si>
  <si>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</si>
  <si>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</si>
  <si>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</si>
  <si>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</si>
  <si>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</si>
  <si>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</si>
  <si>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</si>
  <si>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</si>
  <si>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</si>
  <si>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</si>
  <si>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</si>
  <si>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</si>
  <si>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</si>
  <si>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</si>
  <si>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</si>
  <si>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</si>
  <si>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</si>
  <si>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</si>
  <si>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</si>
  <si>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</si>
  <si>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</si>
  <si>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</si>
  <si>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</si>
  <si>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</si>
  <si>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</si>
  <si>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</si>
  <si>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</si>
  <si>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</si>
  <si>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</si>
  <si>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</si>
  <si>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</si>
  <si>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</si>
  <si>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</si>
  <si>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</si>
  <si>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</si>
  <si>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</si>
  <si>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</si>
  <si>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</si>
  <si>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</si>
  <si>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</si>
  <si>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</si>
  <si>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</si>
  <si>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</si>
  <si>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</si>
  <si>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</si>
  <si>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</si>
  <si>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</si>
  <si>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</si>
  <si>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</si>
  <si>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</si>
  <si>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</si>
  <si>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</si>
  <si>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</si>
  <si>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</si>
  <si>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</si>
  <si>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</si>
  <si>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</si>
  <si>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</si>
  <si>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</si>
  <si>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</si>
  <si>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</si>
  <si>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</si>
  <si>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</si>
  <si>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</si>
  <si>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</si>
  <si>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</si>
  <si>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</si>
  <si>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</si>
  <si>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</si>
  <si>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</si>
  <si>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</si>
  <si>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</si>
  <si>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</si>
  <si>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</si>
  <si>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</si>
  <si>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</si>
  <si>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</si>
  <si>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</si>
  <si>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</si>
  <si>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</si>
  <si>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</si>
  <si>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</si>
  <si>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</si>
  <si>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</si>
  <si>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</si>
  <si>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</si>
  <si>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</si>
  <si>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</si>
  <si>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</si>
  <si>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</si>
  <si>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</si>
  <si>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</si>
  <si>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</si>
  <si>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</si>
  <si>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</si>
  <si>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</si>
  <si>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</si>
  <si>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</si>
  <si>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</si>
  <si>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</si>
  <si>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</si>
  <si>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</si>
  <si>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</si>
  <si>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</si>
  <si>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</si>
  <si>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</si>
  <si>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</si>
  <si>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</si>
  <si>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</si>
  <si>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</si>
  <si>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</si>
  <si>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</si>
  <si>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</si>
  <si>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</si>
  <si>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</si>
  <si>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</si>
  <si>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</si>
  <si>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</si>
  <si>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</si>
  <si>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</si>
  <si>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</si>
  <si>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</si>
  <si>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</si>
  <si>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</si>
  <si>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</si>
  <si>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</si>
  <si>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</si>
  <si>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</si>
  <si>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</si>
  <si>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</si>
  <si>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</si>
  <si>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</si>
  <si>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</si>
  <si>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</si>
  <si>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</si>
  <si>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</si>
  <si>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</si>
  <si>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</si>
  <si>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</si>
  <si>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</si>
  <si>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</si>
  <si>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</si>
  <si>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</si>
  <si>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</si>
  <si>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</si>
  <si>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</si>
  <si>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</si>
  <si>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</si>
  <si>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</si>
  <si>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</si>
  <si>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</si>
  <si>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</si>
  <si>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</si>
  <si>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</si>
  <si>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</si>
  <si>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</si>
  <si>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</si>
  <si>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</si>
  <si>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</si>
  <si>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</si>
  <si>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</si>
  <si>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</si>
  <si>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</si>
  <si>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</si>
  <si>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</si>
  <si>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</si>
  <si>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</si>
  <si>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</si>
  <si>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</si>
  <si>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</si>
  <si>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</si>
  <si>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</si>
  <si>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</si>
  <si>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</si>
  <si>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</si>
  <si>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</si>
  <si>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</si>
  <si>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</si>
  <si>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</si>
  <si>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</si>
  <si>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</si>
  <si>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</si>
  <si>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</si>
  <si>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</si>
  <si>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</si>
  <si>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</si>
  <si>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</si>
  <si>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</si>
  <si>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</si>
  <si>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</si>
  <si>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</si>
  <si>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</si>
  <si>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</si>
  <si>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</si>
  <si>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</si>
  <si>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</si>
  <si>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</si>
  <si>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</si>
  <si>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</si>
  <si>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</si>
  <si>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</si>
  <si>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</si>
  <si>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</si>
  <si>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</si>
  <si>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</si>
  <si>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</si>
  <si>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</si>
  <si>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</si>
  <si>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</si>
  <si>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</si>
  <si>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</si>
  <si>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</si>
  <si>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</si>
  <si>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</si>
  <si>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</si>
  <si>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</si>
  <si>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</si>
  <si>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</si>
  <si>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</si>
  <si>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</si>
  <si>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</si>
  <si>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</si>
  <si>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</si>
  <si>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</si>
  <si>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</si>
  <si>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</si>
  <si>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</si>
  <si>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</si>
  <si>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</si>
  <si>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</si>
  <si>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</si>
  <si>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</si>
  <si>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</si>
  <si>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</si>
  <si>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</si>
  <si>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</si>
  <si>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</si>
  <si>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</si>
  <si>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</si>
  <si>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</si>
  <si>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</si>
  <si>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</si>
  <si>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</si>
  <si>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</si>
  <si>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</si>
  <si>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</si>
  <si>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</si>
  <si>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</si>
  <si>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</si>
  <si>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</si>
  <si>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</si>
  <si>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</si>
  <si>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</si>
  <si>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</si>
  <si>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</si>
  <si>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</si>
  <si>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</si>
  <si>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</si>
  <si>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</si>
  <si>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</si>
  <si>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</si>
  <si>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</si>
  <si>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</si>
  <si>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</si>
  <si>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</si>
  <si>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</si>
  <si>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</si>
  <si>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</si>
  <si>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</si>
  <si>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</si>
  <si>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</si>
  <si>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</si>
  <si>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</si>
  <si>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</si>
  <si>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</si>
  <si>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</si>
  <si>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</si>
  <si>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</si>
  <si>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</si>
  <si>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</si>
  <si>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</si>
  <si>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</si>
  <si>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</si>
  <si>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</si>
  <si>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</si>
  <si>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</si>
  <si>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</si>
  <si>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</si>
  <si>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</si>
  <si>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</si>
  <si>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</si>
  <si>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</si>
  <si>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</si>
  <si>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</si>
  <si>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</si>
  <si>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</si>
  <si>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</si>
  <si>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</si>
  <si>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</si>
  <si>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</si>
  <si>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</si>
  <si>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</si>
  <si>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</si>
  <si>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</si>
  <si>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</si>
  <si>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</si>
  <si>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</si>
  <si>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</si>
  <si>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</si>
  <si>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</si>
  <si>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</si>
  <si>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</si>
  <si>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</si>
  <si>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</si>
  <si>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</si>
  <si>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</si>
  <si>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</si>
  <si>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</si>
  <si>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</si>
  <si>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</si>
  <si>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</si>
  <si>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</si>
  <si>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</si>
  <si>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</si>
  <si>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</si>
  <si>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</si>
  <si>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</si>
  <si>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</si>
  <si>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</si>
  <si>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</si>
  <si>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</si>
  <si>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</si>
  <si>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</si>
  <si>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</si>
  <si>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</si>
  <si>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</si>
  <si>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</si>
  <si>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</si>
  <si>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</si>
  <si>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</si>
  <si>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</si>
  <si>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</si>
  <si>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</si>
  <si>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</si>
  <si>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</si>
  <si>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</si>
  <si>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</si>
  <si>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</si>
  <si>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</si>
  <si>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</si>
  <si>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</si>
  <si>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</si>
  <si>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</si>
  <si>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</si>
  <si>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</si>
  <si>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</si>
  <si>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</si>
  <si>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</si>
  <si>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</si>
  <si>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</si>
  <si>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</si>
  <si>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</si>
  <si>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</si>
  <si>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</si>
  <si>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</si>
  <si>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</si>
  <si>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</si>
  <si>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</si>
  <si>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</si>
  <si>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</si>
  <si>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</si>
  <si>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</si>
  <si>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</si>
  <si>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</si>
  <si>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</si>
  <si>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</si>
  <si>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</si>
  <si>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</si>
  <si>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</si>
  <si>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</si>
  <si>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</si>
  <si>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</si>
  <si>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</si>
  <si>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</si>
  <si>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</si>
  <si>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</si>
  <si>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</si>
  <si>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</si>
  <si>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</si>
  <si>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</si>
  <si>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</si>
  <si>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</si>
  <si>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</si>
  <si>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</si>
  <si>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</si>
  <si>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</si>
  <si>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</si>
  <si>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</si>
  <si>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</si>
  <si>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</si>
  <si>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</si>
  <si>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</si>
  <si>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</si>
  <si>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</si>
  <si>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</si>
  <si>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</si>
  <si>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</si>
  <si>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</si>
  <si>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</si>
  <si>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</si>
  <si>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</si>
  <si>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</si>
  <si>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</si>
  <si>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</si>
  <si>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</si>
  <si>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</si>
  <si>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</si>
  <si>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</si>
  <si>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</si>
  <si>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</si>
  <si>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</si>
  <si>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</si>
  <si>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</si>
  <si>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</si>
  <si>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</si>
  <si>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</si>
  <si>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</si>
  <si>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</si>
  <si>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</si>
  <si>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</si>
  <si>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</si>
  <si>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</si>
  <si>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</si>
  <si>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</si>
  <si>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</si>
  <si>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</si>
  <si>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</si>
  <si>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</si>
  <si>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</si>
  <si>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</si>
  <si>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</si>
  <si>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</si>
  <si>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</si>
  <si>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</si>
  <si>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</si>
  <si>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</si>
  <si>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</si>
  <si>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</si>
  <si>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</si>
  <si>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</si>
  <si>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</si>
  <si>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</si>
  <si>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</si>
  <si>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</si>
  <si>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</si>
  <si>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</si>
  <si>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</si>
  <si>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</si>
  <si>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</si>
  <si>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</si>
  <si>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</si>
  <si>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</si>
  <si>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</si>
  <si>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</si>
  <si>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</si>
  <si>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</si>
  <si>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</si>
  <si>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</si>
  <si>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</si>
  <si>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</si>
  <si>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</si>
  <si>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</si>
  <si>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</si>
  <si>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</si>
  <si>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</si>
  <si>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</si>
  <si>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</si>
  <si>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</si>
  <si>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</si>
  <si>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</si>
  <si>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</si>
  <si>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</si>
  <si>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</si>
  <si>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</si>
  <si>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</si>
  <si>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</si>
  <si>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</si>
  <si>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</si>
  <si>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</si>
  <si>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</si>
  <si>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</si>
  <si>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</si>
  <si>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</si>
  <si>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</si>
  <si>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</si>
  <si>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</si>
  <si>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</si>
  <si>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</si>
  <si>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</si>
  <si>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</si>
  <si>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</si>
  <si>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</si>
  <si>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</si>
  <si>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</si>
  <si>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</si>
  <si>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</si>
  <si>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</si>
  <si>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</si>
  <si>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</si>
  <si>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</si>
  <si>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</si>
  <si>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</si>
  <si>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</si>
  <si>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</si>
  <si>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</si>
  <si>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</si>
  <si>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</si>
  <si>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</si>
  <si>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</si>
  <si>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</si>
  <si>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</si>
  <si>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</si>
  <si>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</si>
  <si>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</si>
  <si>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</si>
  <si>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</si>
  <si>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</si>
  <si>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</si>
  <si>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</si>
  <si>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</si>
  <si>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</si>
  <si>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</si>
  <si>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</si>
  <si>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</si>
  <si>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</si>
  <si>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</si>
  <si>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</si>
  <si>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</si>
  <si>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</si>
  <si>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</si>
  <si>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</si>
  <si>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</si>
  <si>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</si>
  <si>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</si>
  <si>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</si>
  <si>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</si>
  <si>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</si>
  <si>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</si>
  <si>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</si>
  <si>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</si>
  <si>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</si>
  <si>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</si>
  <si>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</si>
  <si>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</si>
  <si>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</si>
  <si>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</si>
  <si>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</si>
  <si>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</si>
  <si>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</si>
  <si>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</si>
  <si>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</si>
  <si>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</si>
  <si>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</si>
  <si>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</si>
  <si>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</si>
  <si>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</si>
  <si>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</si>
  <si>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</si>
  <si>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</si>
  <si>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</si>
  <si>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</si>
  <si>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</si>
  <si>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</si>
  <si>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</si>
  <si>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</si>
  <si>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</si>
  <si>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</si>
  <si>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</si>
  <si>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</si>
  <si>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</si>
  <si>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</si>
  <si>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</si>
  <si>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</si>
  <si>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</si>
  <si>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</si>
  <si>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</si>
  <si>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</si>
  <si>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</si>
  <si>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</si>
  <si>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</si>
  <si>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</si>
  <si>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</si>
  <si>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</si>
  <si>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</si>
  <si>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</si>
  <si>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</si>
  <si>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</si>
  <si>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</si>
  <si>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</si>
  <si>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</si>
  <si>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</si>
  <si>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</si>
  <si>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</si>
  <si>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</si>
  <si>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</si>
  <si>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</si>
  <si>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</si>
  <si>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</si>
  <si>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</si>
  <si>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</si>
  <si>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</si>
  <si>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</si>
  <si>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</si>
  <si>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</si>
  <si>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</si>
  <si>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</si>
  <si>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</si>
  <si>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</si>
  <si>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</si>
  <si>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</si>
  <si>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</si>
  <si>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</si>
  <si>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</si>
  <si>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</si>
  <si>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</si>
  <si>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</si>
  <si>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</si>
  <si>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</si>
  <si>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</si>
  <si>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</si>
  <si>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</si>
  <si>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</si>
  <si>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</si>
  <si>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</si>
  <si>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</si>
  <si>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</si>
  <si>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</si>
  <si>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</si>
  <si>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</si>
  <si>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</si>
  <si>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</si>
  <si>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</si>
  <si>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</si>
  <si>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</si>
  <si>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</si>
  <si>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</si>
  <si>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</si>
  <si>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</si>
  <si>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</si>
  <si>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</si>
  <si>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</si>
  <si>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</si>
  <si>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</si>
  <si>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</si>
  <si>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</si>
  <si>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</si>
  <si>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</si>
  <si>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</si>
  <si>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</si>
  <si>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</si>
  <si>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</si>
  <si>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</si>
  <si>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</si>
  <si>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</si>
  <si>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</si>
  <si>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</si>
  <si>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</si>
  <si>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</si>
  <si>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</si>
  <si>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</si>
  <si>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</si>
  <si>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</si>
  <si>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</si>
  <si>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</si>
  <si>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</si>
  <si>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</si>
  <si>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</si>
  <si>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</si>
  <si>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</si>
  <si>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</si>
  <si>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</si>
  <si>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</si>
  <si>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</si>
  <si>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</si>
  <si>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</si>
  <si>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</si>
  <si>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</si>
  <si>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</si>
  <si>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</si>
  <si>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</si>
  <si>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</si>
  <si>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</si>
  <si>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</si>
  <si>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</si>
  <si>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</si>
  <si>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</si>
  <si>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</si>
  <si>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</si>
  <si>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</si>
  <si>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</si>
  <si>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</si>
  <si>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</si>
  <si>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</si>
  <si>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</si>
  <si>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</si>
  <si>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</si>
  <si>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</si>
  <si>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</si>
  <si>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</si>
  <si>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</si>
  <si>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</si>
  <si>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</si>
  <si>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</si>
  <si>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</si>
  <si>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</si>
  <si>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</si>
  <si>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</si>
  <si>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</si>
  <si>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</si>
  <si>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</si>
  <si>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</si>
  <si>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</si>
  <si>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</si>
  <si>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</si>
  <si>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</si>
  <si>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</si>
  <si>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</si>
  <si>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</si>
  <si>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</si>
  <si>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</si>
  <si>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</si>
  <si>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</si>
  <si>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</si>
  <si>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</si>
  <si>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</si>
  <si>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</si>
  <si>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</si>
  <si>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</si>
  <si>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</si>
  <si>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</si>
  <si>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</si>
  <si>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</si>
  <si>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</si>
  <si>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</si>
  <si>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</si>
  <si>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</si>
  <si>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</si>
  <si>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</si>
  <si>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</si>
  <si>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</si>
  <si>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</si>
  <si>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</si>
  <si>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</si>
  <si>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</si>
  <si>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</si>
  <si>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</si>
  <si>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</si>
  <si>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</si>
  <si>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</si>
  <si>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</si>
  <si>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</si>
  <si>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</si>
  <si>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</si>
  <si>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</si>
  <si>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</si>
  <si>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</si>
  <si>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</si>
  <si>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</si>
  <si>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</si>
  <si>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</si>
  <si>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</si>
  <si>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</si>
  <si>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</si>
  <si>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</si>
  <si>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</si>
  <si>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</si>
  <si>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</si>
  <si>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</si>
  <si>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</si>
  <si>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</si>
  <si>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</si>
  <si>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</si>
  <si>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</si>
  <si>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</si>
  <si>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</si>
  <si>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</si>
  <si>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</si>
  <si>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</si>
  <si>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</si>
  <si>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</si>
  <si>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</si>
  <si>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</si>
  <si>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</si>
  <si>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</si>
  <si>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</si>
  <si>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</si>
  <si>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</si>
  <si>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</si>
  <si>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</si>
  <si>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</si>
  <si>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</si>
  <si>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</si>
  <si>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</si>
  <si>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</si>
  <si>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</si>
  <si>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</si>
  <si>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</si>
  <si>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</si>
  <si>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</si>
  <si>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</si>
  <si>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</si>
  <si>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</si>
  <si>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</si>
  <si>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</si>
  <si>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</si>
  <si>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</si>
  <si>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</si>
  <si>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</si>
  <si>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</si>
  <si>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</si>
  <si>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</si>
  <si>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</si>
  <si>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</si>
  <si>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</si>
  <si>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</si>
  <si>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</si>
  <si>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</si>
  <si>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</si>
  <si>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</si>
  <si>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</si>
  <si>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</si>
  <si>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</si>
  <si>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</si>
  <si>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</si>
  <si>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</si>
  <si>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</si>
  <si>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</si>
  <si>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</si>
  <si>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</si>
  <si>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</si>
  <si>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</si>
  <si>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</si>
  <si>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</si>
  <si>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</si>
  <si>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</si>
  <si>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</si>
  <si>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</si>
  <si>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</si>
  <si>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</si>
  <si>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</si>
  <si>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</si>
  <si>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</si>
  <si>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</si>
  <si>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</si>
  <si>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</si>
  <si>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</si>
  <si>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</si>
  <si>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</si>
  <si>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</si>
  <si>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</si>
  <si>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</si>
  <si>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</si>
  <si>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</si>
  <si>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</si>
  <si>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</si>
  <si>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</si>
  <si>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</si>
  <si>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</si>
  <si>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</si>
  <si>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</si>
  <si>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</si>
  <si>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</si>
  <si>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</si>
  <si>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</si>
  <si>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</si>
  <si>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</si>
  <si>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</si>
  <si>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</si>
  <si>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</si>
  <si>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</si>
  <si>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</si>
  <si>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</si>
  <si>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</si>
  <si>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</si>
  <si>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</si>
  <si>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</si>
  <si>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</si>
  <si>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</si>
  <si>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</si>
  <si>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</si>
  <si>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</si>
  <si>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</si>
  <si>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</si>
  <si>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</si>
  <si>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</si>
  <si>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</si>
  <si>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</si>
  <si>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</si>
  <si>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</si>
  <si>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</si>
  <si>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</si>
  <si>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</si>
  <si>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</si>
  <si>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</si>
  <si>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</si>
  <si>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</si>
  <si>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</si>
  <si>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</si>
  <si>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</si>
  <si>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</si>
  <si>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</si>
  <si>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</si>
  <si>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</si>
  <si>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</si>
  <si>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</si>
  <si>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</si>
  <si>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</si>
  <si>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</si>
  <si>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</si>
  <si>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</si>
  <si>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</si>
  <si>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</si>
  <si>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</si>
  <si>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</si>
  <si>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</si>
  <si>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</si>
  <si>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</si>
  <si>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</si>
  <si>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</si>
  <si>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</si>
  <si>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</si>
  <si>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</si>
  <si>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</si>
  <si>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</si>
  <si>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</si>
  <si>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</si>
  <si>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</si>
  <si>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</si>
  <si>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</si>
  <si>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</si>
  <si>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</si>
  <si>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</si>
  <si>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</si>
  <si>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</si>
  <si>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</si>
  <si>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</si>
  <si>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</si>
  <si>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</si>
  <si>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</si>
  <si>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</si>
  <si>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</si>
  <si>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</si>
  <si>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</si>
  <si>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</si>
  <si>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</si>
  <si>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</si>
  <si>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</si>
  <si>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</si>
  <si>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</si>
  <si>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</si>
  <si>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</si>
  <si>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</si>
  <si>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</si>
  <si>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</si>
  <si>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</si>
  <si>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</si>
  <si>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</si>
  <si>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</si>
  <si>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</si>
  <si>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</si>
  <si>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</si>
  <si>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</si>
  <si>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</si>
  <si>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</si>
  <si>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</si>
  <si>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</si>
  <si>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</si>
  <si>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</si>
  <si>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</si>
  <si>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</si>
  <si>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</si>
  <si>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</si>
  <si>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</si>
  <si>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</si>
  <si>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</si>
  <si>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</si>
  <si>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</si>
  <si>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</si>
  <si>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</si>
  <si>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</si>
  <si>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</si>
  <si>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</si>
  <si>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</si>
  <si>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</si>
  <si>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</si>
  <si>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</si>
  <si>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</si>
  <si>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</si>
  <si>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</si>
  <si>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</si>
  <si>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</si>
  <si>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</si>
  <si>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</si>
  <si>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</si>
  <si>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</si>
  <si>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</si>
  <si>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</si>
  <si>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</si>
  <si>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</si>
  <si>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</si>
  <si>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</si>
  <si>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</si>
  <si>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</si>
  <si>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</si>
  <si>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</si>
  <si>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</si>
  <si>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</si>
  <si>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</si>
  <si>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</si>
  <si>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</si>
  <si>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</si>
  <si>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</si>
  <si>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</si>
  <si>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</si>
  <si>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</si>
  <si>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</si>
  <si>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</si>
  <si>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</si>
  <si>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</si>
  <si>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</si>
  <si>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</si>
  <si>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</si>
  <si>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</si>
  <si>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</si>
  <si>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</si>
  <si>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</si>
  <si>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</si>
  <si>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</si>
  <si>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</si>
  <si>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</si>
  <si>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</si>
  <si>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</si>
  <si>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</si>
  <si>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</si>
  <si>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</si>
  <si>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</si>
  <si>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</si>
  <si>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</si>
  <si>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</si>
  <si>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</si>
  <si>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</si>
  <si>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</si>
  <si>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</si>
  <si>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</si>
  <si>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</si>
  <si>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</si>
  <si>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</si>
  <si>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</si>
  <si>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</si>
  <si>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</si>
  <si>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</si>
  <si>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</si>
  <si>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</si>
  <si>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</si>
  <si>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</si>
  <si>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</si>
  <si>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</si>
  <si>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</si>
  <si>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</si>
  <si>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</si>
  <si>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</si>
  <si>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</si>
  <si>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</si>
  <si>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</si>
  <si>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</si>
  <si>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</si>
  <si>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</si>
  <si>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</si>
  <si>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</si>
  <si>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</si>
  <si>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</si>
  <si>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</si>
  <si>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</si>
  <si>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</si>
  <si>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</si>
  <si>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</si>
  <si>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</si>
  <si>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</si>
  <si>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</si>
  <si>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</si>
  <si>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</si>
  <si>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</si>
  <si>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</si>
  <si>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</si>
  <si>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</si>
  <si>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</si>
  <si>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</si>
  <si>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</si>
  <si>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</si>
  <si>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</si>
  <si>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</si>
  <si>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</si>
  <si>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</si>
  <si>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</si>
  <si>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</si>
  <si>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</si>
  <si>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</si>
  <si>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</si>
  <si>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</si>
  <si>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</si>
  <si>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</si>
  <si>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</si>
  <si>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</si>
  <si>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</si>
  <si>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</si>
  <si>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</si>
  <si>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</si>
  <si>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</si>
  <si>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</si>
  <si>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</si>
  <si>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</si>
  <si>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</si>
  <si>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</si>
  <si>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</si>
  <si>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</si>
  <si>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</si>
  <si>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</si>
  <si>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</si>
  <si>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</si>
  <si>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</si>
  <si>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</si>
  <si>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</si>
  <si>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</si>
  <si>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</si>
  <si>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</si>
  <si>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</si>
  <si>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</si>
  <si>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</si>
  <si>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</si>
  <si>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</si>
  <si>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</si>
  <si>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</si>
  <si>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</si>
  <si>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</si>
  <si>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</si>
  <si>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</si>
  <si>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</si>
  <si>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</si>
  <si>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</si>
  <si>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</si>
  <si>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</si>
  <si>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</si>
  <si>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</si>
  <si>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</si>
  <si>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</si>
  <si>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</si>
  <si>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</si>
  <si>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</si>
  <si>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</si>
  <si>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</si>
  <si>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</si>
  <si>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</si>
  <si>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</si>
  <si>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</si>
  <si>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</si>
  <si>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</si>
  <si>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</si>
  <si>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</si>
  <si>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</si>
  <si>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</si>
  <si>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</si>
  <si>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</si>
  <si>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</si>
  <si>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</si>
  <si>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</si>
  <si>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</si>
  <si>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</si>
  <si>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</si>
  <si>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</si>
  <si>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</si>
  <si>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</si>
  <si>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</si>
  <si>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</si>
  <si>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</si>
  <si>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</si>
  <si>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</si>
  <si>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</si>
  <si>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</si>
  <si>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</si>
  <si>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</si>
  <si>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</si>
  <si>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</si>
  <si>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</si>
  <si>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</si>
  <si>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</si>
  <si>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</si>
  <si>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</si>
  <si>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</si>
  <si>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</si>
  <si>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</si>
  <si>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</si>
  <si>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</si>
  <si>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</si>
  <si>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</si>
  <si>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</si>
  <si>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</si>
  <si>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</si>
  <si>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</si>
  <si>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</si>
  <si>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</si>
  <si>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</si>
  <si>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</si>
  <si>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</si>
  <si>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</si>
  <si>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</si>
  <si>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</si>
  <si>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</si>
  <si>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</si>
  <si>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</si>
  <si>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</si>
  <si>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</si>
  <si>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</si>
  <si>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</si>
  <si>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</si>
  <si>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</si>
  <si>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</si>
  <si>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</si>
  <si>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</si>
  <si>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</si>
  <si>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</si>
  <si>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</si>
  <si>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</si>
  <si>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</si>
  <si>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</si>
  <si>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</si>
  <si>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</si>
  <si>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</si>
  <si>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</si>
  <si>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</si>
  <si>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</si>
  <si>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</si>
  <si>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</si>
  <si>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</si>
  <si>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</si>
  <si>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</si>
  <si>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</si>
  <si>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</si>
  <si>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</si>
  <si>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</si>
  <si>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</si>
  <si>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</si>
  <si>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</si>
  <si>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</si>
  <si>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</si>
  <si>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</si>
  <si>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</si>
  <si>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</si>
  <si>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</si>
  <si>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</si>
  <si>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</si>
  <si>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</si>
  <si>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</si>
  <si>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</si>
  <si>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</si>
  <si>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</si>
  <si>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</si>
  <si>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</si>
  <si>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</si>
  <si>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</si>
  <si>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</si>
  <si>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</si>
  <si>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</si>
  <si>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</si>
  <si>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</si>
  <si>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</si>
  <si>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</si>
  <si>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</si>
  <si>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</si>
  <si>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</si>
  <si>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</si>
  <si>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</si>
  <si>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</si>
  <si>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</si>
  <si>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</si>
  <si>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</si>
  <si>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</si>
  <si>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</si>
  <si>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</si>
  <si>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</si>
  <si>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</si>
  <si>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</si>
  <si>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</si>
  <si>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</si>
  <si>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</si>
  <si>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</si>
  <si>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</si>
  <si>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</si>
  <si>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</si>
  <si>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</si>
  <si>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</si>
  <si>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</si>
  <si>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</si>
  <si>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</si>
  <si>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</si>
  <si>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</si>
  <si>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</si>
  <si>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</si>
  <si>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</si>
  <si>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</si>
  <si>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</si>
  <si>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</si>
  <si>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</si>
  <si>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</si>
  <si>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</si>
  <si>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</si>
  <si>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</si>
  <si>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</si>
  <si>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</si>
  <si>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</si>
  <si>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</si>
  <si>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</si>
  <si>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</si>
  <si>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</si>
  <si>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</si>
  <si>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</si>
  <si>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</si>
  <si>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</si>
  <si>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</si>
  <si>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</si>
  <si>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</si>
  <si>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</si>
  <si>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</si>
  <si>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</si>
  <si>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</si>
  <si>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</si>
  <si>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</si>
  <si>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</si>
  <si>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</si>
  <si>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</si>
  <si>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</si>
  <si>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</si>
  <si>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</si>
  <si>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</si>
  <si>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</si>
  <si>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</si>
  <si>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</si>
  <si>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</si>
  <si>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</si>
  <si>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</si>
  <si>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</si>
  <si>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</si>
  <si>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</si>
  <si>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</si>
  <si>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</si>
  <si>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</si>
  <si>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</si>
  <si>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</si>
  <si>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</si>
  <si>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</si>
  <si>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</si>
  <si>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</si>
  <si>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</si>
  <si>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</si>
  <si>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</si>
  <si>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</si>
  <si>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</si>
  <si>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</si>
  <si>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</si>
  <si>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</si>
  <si>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</si>
  <si>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</si>
  <si>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</si>
  <si>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</si>
  <si>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</si>
  <si>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</si>
  <si>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</si>
  <si>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</si>
  <si>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</si>
  <si>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</si>
  <si>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</si>
  <si>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</si>
  <si>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</si>
  <si>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</si>
  <si>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</si>
  <si>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</si>
  <si>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</si>
  <si>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</si>
  <si>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</si>
  <si>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</si>
  <si>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</si>
  <si>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</si>
  <si>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</si>
  <si>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</si>
  <si>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</si>
  <si>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</si>
  <si>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</si>
  <si>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</si>
  <si>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</si>
  <si>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</si>
  <si>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</si>
  <si>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</si>
  <si>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</si>
  <si>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</si>
  <si>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</si>
  <si>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</si>
  <si>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</si>
  <si>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</si>
  <si>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</si>
  <si>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</si>
  <si>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</si>
  <si>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</si>
  <si>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</si>
  <si>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</si>
  <si>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</si>
  <si>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</si>
  <si>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</si>
  <si>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</si>
  <si>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</si>
  <si>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</si>
  <si>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</si>
  <si>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</si>
  <si>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</si>
  <si>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</si>
  <si>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</si>
  <si>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</si>
  <si>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</si>
  <si>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</si>
  <si>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</si>
  <si>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</si>
  <si>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</si>
  <si>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</si>
  <si>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</si>
  <si>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</si>
  <si>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</si>
  <si>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</si>
  <si>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</si>
  <si>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</si>
  <si>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</si>
  <si>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</si>
  <si>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</si>
  <si>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</si>
  <si>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</si>
  <si>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</si>
  <si>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</si>
  <si>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</si>
  <si>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</si>
  <si>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</si>
  <si>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</si>
  <si>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</si>
  <si>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</si>
  <si>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</si>
  <si>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</si>
  <si>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</si>
  <si>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</si>
  <si>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</si>
  <si>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</si>
  <si>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</si>
  <si>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</si>
  <si>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</si>
  <si>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</si>
  <si>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</si>
  <si>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</si>
  <si>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</si>
  <si>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</si>
  <si>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</si>
  <si>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</si>
  <si>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</si>
  <si>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</si>
  <si>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</si>
  <si>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</si>
  <si>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</si>
  <si>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</si>
  <si>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</si>
  <si>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</si>
  <si>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</si>
  <si>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</si>
  <si>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</si>
  <si>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</si>
  <si>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</si>
  <si>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</si>
  <si>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</si>
  <si>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</si>
  <si>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</si>
  <si>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</si>
  <si>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</si>
  <si>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</si>
  <si>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</si>
  <si>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</si>
  <si>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</si>
  <si>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</si>
  <si>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</si>
  <si>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</si>
  <si>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</si>
  <si>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</si>
  <si>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</si>
  <si>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</si>
  <si>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</si>
  <si>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</si>
  <si>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</si>
  <si>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</si>
  <si>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</si>
  <si>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</si>
  <si>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</si>
  <si>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</si>
  <si>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</si>
  <si>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</si>
  <si>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</si>
  <si>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</si>
  <si>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</si>
  <si>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</si>
  <si>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</si>
  <si>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</si>
  <si>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</si>
  <si>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</si>
  <si>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</si>
  <si>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</si>
  <si>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</si>
  <si>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</si>
  <si>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</si>
  <si>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</si>
  <si>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</si>
  <si>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</si>
  <si>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</si>
  <si>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</si>
  <si>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</si>
  <si>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</si>
  <si>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</si>
  <si>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</si>
  <si>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</si>
  <si>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</si>
  <si>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</si>
  <si>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</si>
  <si>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</si>
  <si>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</si>
  <si>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</si>
  <si>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</si>
  <si>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</si>
  <si>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</si>
  <si>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</si>
  <si>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</si>
  <si>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</si>
  <si>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</si>
  <si>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</si>
  <si>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</si>
  <si>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</si>
  <si>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</si>
  <si>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</si>
  <si>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</si>
  <si>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</si>
  <si>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</si>
  <si>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</si>
  <si>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</si>
  <si>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</si>
  <si>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</si>
  <si>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</si>
  <si>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</si>
  <si>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</si>
  <si>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</si>
  <si>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</si>
  <si>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</si>
  <si>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</si>
  <si>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</si>
  <si>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</si>
  <si>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</si>
  <si>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</si>
  <si>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</si>
  <si>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</si>
  <si>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</si>
  <si>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</si>
  <si>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</si>
  <si>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</si>
  <si>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</si>
  <si>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</si>
  <si>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</si>
  <si>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</si>
  <si>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</si>
  <si>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</si>
  <si>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</si>
  <si>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</si>
  <si>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</si>
  <si>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</si>
  <si>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</si>
  <si>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</si>
  <si>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</si>
  <si>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</si>
  <si>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</si>
  <si>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</si>
  <si>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</si>
  <si>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</si>
  <si>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</si>
  <si>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</si>
  <si>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</si>
  <si>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</si>
  <si>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</si>
  <si>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</si>
  <si>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</si>
  <si>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</si>
  <si>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</si>
  <si>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</si>
  <si>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</si>
  <si>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</si>
  <si>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</si>
  <si>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</si>
  <si>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</si>
  <si>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</si>
  <si>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</si>
  <si>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</si>
  <si>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</si>
  <si>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</si>
  <si>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</si>
  <si>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</si>
  <si>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</si>
  <si>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</si>
  <si>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</si>
  <si>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</si>
  <si>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</si>
  <si>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</si>
  <si>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</si>
  <si>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</si>
  <si>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</si>
  <si>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</si>
  <si>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</si>
  <si>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</si>
  <si>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</si>
  <si>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</si>
  <si>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</si>
  <si>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</si>
  <si>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</si>
  <si>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</si>
  <si>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</si>
  <si>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</si>
  <si>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</si>
  <si>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</si>
  <si>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</si>
  <si>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</si>
  <si>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</si>
  <si>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</si>
  <si>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</si>
  <si>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</si>
  <si>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</si>
  <si>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</si>
  <si>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</si>
  <si>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</si>
  <si>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</si>
  <si>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</si>
  <si>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</si>
  <si>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</si>
  <si>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</si>
  <si>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</si>
  <si>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</si>
  <si>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</si>
  <si>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</si>
  <si>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</si>
  <si>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</si>
  <si>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</si>
  <si>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</si>
  <si>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</si>
  <si>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</si>
  <si>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</si>
  <si>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</si>
  <si>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</si>
  <si>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</si>
  <si>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</si>
  <si>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</si>
  <si>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</si>
  <si>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</si>
  <si>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</si>
  <si>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</si>
  <si>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</si>
  <si>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</si>
  <si>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</si>
  <si>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</si>
  <si>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</si>
  <si>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</si>
  <si>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</si>
  <si>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</si>
  <si>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</si>
  <si>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</si>
  <si>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</si>
  <si>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</si>
  <si>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</si>
  <si>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</si>
  <si>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</si>
  <si>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</si>
  <si>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</si>
  <si>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</si>
  <si>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</si>
  <si>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</si>
  <si>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</si>
  <si>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</si>
  <si>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</si>
  <si>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</si>
  <si>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</si>
  <si>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</si>
  <si>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</si>
  <si>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</si>
  <si>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</si>
  <si>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</si>
  <si>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</si>
  <si>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</si>
  <si>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</si>
  <si>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</si>
  <si>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</si>
  <si>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</si>
  <si>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</si>
  <si>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</si>
  <si>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</si>
  <si>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</si>
  <si>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</si>
  <si>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</si>
  <si>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</si>
  <si>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</si>
  <si>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</si>
  <si>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</si>
  <si>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</si>
  <si>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</si>
  <si>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</si>
  <si>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</si>
  <si>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</si>
  <si>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</si>
  <si>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</si>
  <si>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</si>
  <si>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</si>
  <si>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</si>
  <si>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</si>
  <si>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</si>
  <si>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</si>
  <si>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</si>
  <si>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</si>
  <si>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</si>
  <si>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</si>
  <si>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</si>
  <si>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</si>
  <si>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</si>
  <si>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</si>
  <si>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</si>
  <si>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</si>
  <si>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</si>
  <si>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</si>
  <si>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</si>
  <si>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</si>
  <si>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</si>
  <si>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</si>
  <si>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</si>
  <si>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</si>
  <si>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</si>
  <si>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</si>
  <si>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</si>
  <si>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</si>
  <si>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</si>
  <si>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</si>
  <si>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</si>
  <si>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</si>
  <si>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</si>
  <si>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</si>
  <si>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</si>
  <si>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</si>
  <si>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</si>
  <si>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</si>
  <si>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</si>
  <si>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</si>
  <si>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</si>
  <si>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</si>
  <si>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</si>
  <si>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</si>
  <si>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</si>
  <si>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</si>
  <si>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</si>
  <si>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</si>
  <si>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</si>
  <si>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</si>
  <si>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</si>
  <si>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</si>
  <si>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</si>
  <si>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</si>
  <si>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</si>
  <si>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</si>
  <si>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</si>
  <si>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</si>
  <si>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</si>
  <si>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</si>
  <si>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</si>
  <si>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</si>
  <si>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</si>
  <si>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</si>
  <si>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</si>
  <si>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</si>
  <si>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</si>
  <si>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</si>
  <si>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</si>
  <si>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</si>
  <si>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</si>
  <si>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</si>
  <si>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</si>
  <si>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</si>
  <si>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</si>
  <si>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</si>
  <si>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</si>
  <si>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</si>
  <si>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</si>
  <si>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</si>
  <si>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</si>
  <si>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</si>
  <si>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</si>
  <si>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</si>
  <si>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</si>
  <si>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</si>
  <si>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</si>
  <si>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</si>
  <si>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</si>
  <si>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</si>
  <si>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</si>
  <si>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</si>
  <si>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</si>
  <si>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</si>
  <si>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</si>
  <si>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</si>
  <si>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</si>
  <si>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</si>
  <si>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</si>
  <si>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</si>
  <si>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</si>
  <si>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</si>
  <si>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</si>
  <si>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</si>
  <si>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</si>
  <si>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</si>
  <si>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</si>
  <si>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</si>
  <si>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</si>
  <si>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</si>
  <si>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</si>
  <si>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</si>
  <si>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</si>
  <si>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</si>
  <si>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</si>
  <si>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</si>
  <si>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</si>
  <si>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</si>
  <si>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</si>
  <si>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</si>
  <si>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</si>
  <si>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</si>
  <si>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</si>
  <si>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</si>
  <si>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</si>
  <si>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</si>
  <si>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</si>
  <si>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</si>
  <si>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</si>
  <si>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</si>
  <si>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</si>
  <si>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</si>
  <si>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</si>
  <si>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</si>
  <si>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</si>
  <si>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</si>
  <si>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</si>
  <si>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</si>
  <si>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</si>
  <si>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</si>
  <si>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</si>
  <si>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</si>
  <si>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</si>
  <si>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</si>
  <si>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</si>
  <si>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</si>
  <si>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</si>
  <si>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</si>
  <si>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</si>
  <si>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</si>
  <si>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</si>
  <si>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</si>
  <si>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</si>
  <si>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</si>
  <si>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</si>
  <si>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</si>
  <si>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</si>
  <si>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</si>
  <si>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</si>
  <si>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</si>
  <si>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</si>
  <si>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</si>
  <si>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</si>
  <si>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</si>
  <si>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</si>
  <si>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</si>
  <si>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</si>
  <si>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</si>
  <si>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</si>
  <si>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</si>
  <si>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</si>
  <si>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</si>
  <si>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</si>
  <si>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</si>
  <si>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</si>
  <si>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</si>
  <si>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</si>
  <si>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</si>
  <si>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</si>
  <si>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</si>
  <si>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</si>
  <si>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</si>
  <si>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</si>
  <si>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</si>
  <si>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</si>
  <si>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</si>
  <si>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</si>
  <si>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</si>
  <si>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</si>
  <si>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</si>
  <si>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</si>
  <si>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</si>
  <si>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</si>
  <si>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</si>
  <si>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</si>
  <si>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</si>
  <si>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</si>
  <si>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</si>
  <si>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</si>
  <si>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</si>
  <si>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</si>
  <si>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</si>
  <si>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</si>
  <si>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</si>
  <si>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</si>
  <si>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</si>
  <si>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</si>
  <si>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</si>
  <si>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</si>
  <si>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</si>
  <si>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</si>
  <si>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</si>
  <si>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</si>
  <si>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</si>
  <si>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</si>
  <si>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</si>
  <si>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</si>
  <si>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</si>
  <si>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</si>
  <si>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</si>
  <si>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</si>
  <si>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</si>
  <si>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</si>
  <si>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</si>
  <si>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</si>
  <si>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</si>
  <si>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</si>
  <si>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</si>
  <si>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</si>
  <si>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</si>
  <si>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</si>
  <si>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</si>
  <si>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</si>
  <si>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</si>
  <si>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</si>
  <si>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</si>
  <si>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</si>
  <si>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</si>
  <si>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</si>
  <si>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</si>
  <si>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</si>
  <si>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</si>
  <si>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</si>
  <si>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</si>
  <si>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</si>
  <si>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</si>
  <si>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</si>
  <si>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</si>
  <si>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</si>
  <si>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</si>
  <si>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</si>
  <si>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</si>
  <si>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</si>
  <si>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</si>
  <si>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</si>
  <si>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</si>
  <si>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</si>
  <si>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</si>
  <si>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</si>
  <si>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</si>
  <si>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</si>
  <si>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</si>
  <si>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</si>
  <si>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</si>
  <si>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</si>
  <si>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</si>
  <si>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</si>
  <si>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</si>
  <si>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</si>
  <si>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</si>
  <si>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</si>
  <si>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</si>
  <si>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</si>
  <si>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</si>
  <si>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</si>
  <si>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</si>
  <si>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</si>
  <si>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</si>
  <si>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</si>
  <si>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</si>
  <si>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</si>
  <si>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</si>
  <si>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</si>
  <si>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</si>
  <si>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</si>
  <si>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</si>
  <si>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</si>
  <si>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</si>
  <si>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</si>
  <si>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</si>
  <si>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</si>
  <si>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</si>
  <si>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</si>
  <si>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</si>
  <si>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</si>
  <si>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</si>
  <si>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</si>
  <si>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</si>
  <si>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</si>
  <si>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</si>
  <si>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</si>
  <si>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</si>
  <si>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</si>
  <si>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</si>
  <si>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</si>
  <si>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</si>
  <si>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</si>
  <si>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</si>
  <si>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</si>
  <si>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</si>
  <si>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</si>
  <si>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</si>
  <si>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</si>
  <si>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</si>
  <si>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</si>
  <si>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</si>
  <si>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</si>
  <si>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</si>
  <si>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</si>
  <si>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</si>
  <si>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</si>
  <si>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</si>
  <si>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</si>
  <si>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</si>
  <si>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</si>
  <si>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</si>
  <si>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</si>
  <si>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</si>
  <si>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</si>
  <si>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</si>
  <si>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</si>
  <si>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</si>
  <si>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</si>
  <si>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</si>
  <si>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</si>
  <si>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</si>
  <si>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</si>
  <si>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</si>
  <si>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</si>
  <si>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</si>
  <si>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</si>
  <si>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</si>
  <si>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</si>
  <si>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</si>
  <si>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</si>
  <si>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</si>
  <si>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</si>
  <si>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</si>
  <si>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</si>
  <si>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</si>
  <si>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</si>
  <si>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</si>
  <si>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</si>
  <si>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</si>
  <si>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</si>
  <si>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</si>
  <si>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</si>
  <si>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</si>
  <si>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</si>
  <si>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</si>
  <si>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</si>
  <si>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</si>
  <si>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</si>
  <si>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</si>
  <si>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</si>
  <si>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</si>
  <si>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</si>
  <si>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</si>
  <si>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</si>
  <si>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</si>
  <si>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</si>
  <si>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</si>
  <si>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</si>
  <si>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</si>
  <si>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</si>
  <si>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</si>
  <si>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</si>
  <si>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</si>
  <si>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</si>
  <si>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</si>
  <si>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</si>
  <si>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</si>
  <si>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</si>
  <si>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</si>
  <si>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</si>
  <si>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</si>
  <si>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</si>
  <si>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</si>
  <si>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</si>
  <si>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</si>
  <si>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</si>
  <si>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</si>
  <si>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</si>
  <si>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</si>
  <si>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</si>
  <si>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</si>
  <si>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</si>
  <si>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</si>
  <si>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</si>
  <si>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</si>
  <si>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</si>
  <si>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</si>
  <si>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</si>
  <si>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</si>
  <si>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</si>
  <si>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</si>
  <si>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</si>
  <si>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</si>
  <si>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</si>
  <si>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</si>
  <si>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</si>
  <si>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</si>
  <si>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</si>
  <si>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</si>
  <si>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</si>
  <si>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</si>
  <si>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</si>
  <si>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</si>
  <si>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</si>
  <si>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</si>
  <si>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</si>
  <si>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</si>
  <si>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</si>
  <si>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</si>
  <si>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</si>
  <si>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</si>
  <si>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</si>
  <si>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</si>
  <si>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</si>
  <si>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</si>
  <si>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</si>
  <si>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</si>
  <si>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</si>
  <si>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</si>
  <si>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</si>
  <si>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</si>
  <si>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</si>
  <si>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</si>
  <si>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</si>
  <si>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</si>
  <si>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</si>
  <si>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</si>
  <si>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</si>
  <si>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</si>
  <si>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</si>
  <si>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</si>
  <si>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</si>
  <si>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</si>
  <si>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</si>
  <si>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</si>
  <si>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</si>
  <si>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</si>
  <si>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</si>
  <si>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</si>
  <si>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</si>
  <si>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</si>
  <si>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</si>
  <si>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</si>
  <si>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</si>
  <si>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</si>
  <si>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</si>
  <si>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</si>
  <si>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</si>
  <si>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</si>
  <si>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</si>
  <si>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</si>
  <si>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</si>
  <si>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</si>
  <si>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</si>
  <si>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</si>
  <si>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</si>
  <si>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</si>
  <si>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</si>
  <si>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</si>
  <si>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</si>
  <si>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</si>
  <si>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</si>
  <si>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</si>
  <si>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</si>
  <si>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</si>
  <si>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</si>
  <si>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</si>
  <si>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</si>
  <si>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</si>
  <si>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</si>
  <si>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</si>
  <si>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</si>
  <si>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</si>
  <si>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</si>
  <si>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</si>
  <si>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</si>
  <si>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</si>
  <si>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</si>
  <si>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</si>
  <si>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</si>
  <si>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</si>
  <si>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</si>
  <si>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</si>
  <si>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</si>
  <si>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</si>
  <si>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</si>
  <si>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</si>
  <si>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</si>
  <si>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</si>
  <si>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</si>
  <si>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</si>
  <si>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</si>
  <si>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</si>
  <si>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</si>
  <si>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</si>
  <si>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</si>
  <si>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</si>
  <si>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</si>
  <si>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</si>
  <si>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</si>
  <si>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</si>
  <si>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</si>
  <si>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</si>
  <si>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</si>
  <si>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</si>
  <si>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</si>
  <si>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</si>
  <si>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</si>
  <si>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</si>
  <si>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</si>
  <si>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</si>
  <si>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</si>
  <si>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</si>
  <si>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</si>
  <si>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</si>
  <si>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</si>
  <si>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</si>
  <si>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</si>
  <si>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</si>
  <si>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</si>
  <si>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</si>
  <si>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</si>
  <si>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</si>
  <si>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</si>
  <si>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</si>
  <si>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</si>
  <si>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</si>
  <si>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</si>
  <si>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</si>
  <si>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</si>
  <si>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</si>
  <si>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</si>
  <si>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</si>
  <si>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</si>
  <si>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</si>
  <si>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</si>
  <si>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</si>
  <si>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</si>
  <si>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</si>
  <si>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</si>
  <si>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</si>
  <si>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</si>
  <si>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</si>
  <si>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</si>
  <si>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</si>
  <si>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</si>
  <si>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</si>
  <si>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</si>
  <si>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</si>
  <si>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</si>
  <si>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</si>
  <si>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</si>
  <si>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</si>
  <si>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</si>
  <si>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</si>
  <si>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</si>
  <si>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</si>
  <si>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</si>
  <si>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</si>
  <si>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</si>
  <si>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</si>
  <si>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</si>
  <si>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</si>
  <si>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</si>
  <si>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</si>
  <si>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</si>
  <si>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</si>
  <si>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</si>
  <si>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</si>
  <si>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</si>
  <si>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</si>
  <si>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</si>
  <si>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</si>
  <si>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</si>
  <si>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</si>
  <si>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</si>
  <si>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</si>
  <si>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</si>
  <si>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</si>
  <si>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</si>
  <si>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</si>
  <si>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</si>
  <si>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</si>
  <si>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</si>
  <si>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</si>
  <si>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</si>
  <si>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</si>
  <si>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</si>
  <si>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</si>
  <si>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</si>
  <si>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</si>
  <si>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</si>
  <si>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</si>
  <si>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</si>
  <si>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</si>
  <si>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</si>
  <si>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</si>
  <si>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</si>
  <si>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</si>
  <si>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</si>
  <si>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</si>
  <si>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</si>
  <si>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</si>
  <si>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</si>
  <si>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</si>
  <si>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</si>
  <si>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</si>
  <si>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</si>
  <si>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</si>
  <si>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</si>
  <si>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</si>
  <si>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</si>
  <si>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</si>
  <si>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</si>
  <si>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</si>
  <si>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</si>
  <si>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</si>
  <si>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</si>
  <si>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</si>
  <si>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</si>
  <si>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</si>
  <si>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</si>
  <si>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</si>
  <si>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</si>
  <si>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</si>
  <si>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</si>
  <si>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</si>
  <si>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</si>
  <si>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</si>
  <si>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</si>
  <si>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</si>
  <si>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</si>
  <si>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</si>
  <si>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</si>
  <si>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</si>
  <si>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</si>
  <si>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</si>
  <si>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</si>
  <si>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</si>
  <si>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</si>
  <si>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</si>
  <si>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</si>
  <si>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</si>
  <si>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</si>
  <si>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</si>
  <si>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</si>
  <si>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</si>
  <si>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</si>
  <si>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</si>
  <si>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</si>
  <si>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</si>
  <si>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</si>
  <si>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</si>
  <si>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</si>
  <si>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</si>
  <si>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</si>
  <si>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</si>
  <si>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</si>
  <si>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</si>
  <si>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</si>
  <si>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</si>
  <si>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</si>
  <si>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</si>
  <si>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</si>
  <si>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</si>
  <si>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</si>
  <si>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</si>
  <si>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</si>
  <si>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</si>
  <si>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</si>
  <si>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</si>
  <si>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</si>
  <si>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</si>
  <si>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</si>
  <si>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</si>
  <si>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</si>
  <si>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</si>
  <si>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</si>
  <si>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</si>
  <si>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</si>
  <si>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</si>
  <si>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</si>
  <si>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</si>
  <si>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</si>
  <si>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</si>
  <si>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</si>
  <si>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</si>
  <si>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</si>
  <si>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</si>
  <si>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</si>
  <si>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</si>
  <si>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</si>
  <si>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</si>
  <si>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</si>
  <si>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</si>
  <si>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</si>
  <si>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</si>
  <si>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</si>
  <si>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</si>
  <si>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</si>
  <si>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</si>
  <si>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</si>
  <si>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</si>
  <si>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</si>
  <si>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</si>
  <si>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</si>
  <si>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</si>
  <si>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</si>
  <si>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</si>
  <si>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</si>
  <si>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</si>
  <si>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</si>
  <si>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</si>
  <si>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</si>
  <si>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</si>
  <si>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</si>
  <si>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</si>
  <si>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</si>
  <si>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</si>
  <si>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</si>
  <si>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</si>
  <si>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</si>
  <si>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</si>
  <si>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</si>
  <si>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</si>
  <si>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</si>
  <si>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</si>
  <si>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</si>
  <si>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</si>
  <si>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</si>
  <si>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</si>
  <si>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</si>
  <si>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</si>
  <si>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</si>
  <si>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</si>
  <si>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</si>
  <si>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</si>
  <si>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</si>
  <si>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</si>
  <si>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</si>
  <si>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</si>
  <si>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</si>
  <si>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</si>
  <si>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</si>
  <si>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</si>
  <si>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</si>
  <si>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</si>
  <si>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</si>
  <si>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</si>
  <si>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</si>
  <si>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</si>
  <si>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</si>
  <si>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</si>
  <si>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</si>
  <si>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</si>
  <si>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</si>
  <si>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</si>
  <si>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</si>
  <si>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</si>
  <si>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</si>
  <si>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</si>
  <si>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</si>
  <si>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</si>
  <si>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</si>
  <si>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</si>
  <si>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</si>
  <si>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</si>
  <si>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</si>
  <si>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</si>
  <si>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</si>
  <si>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</si>
  <si>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</si>
  <si>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</si>
  <si>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</si>
  <si>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</si>
  <si>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</si>
  <si>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</si>
  <si>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</si>
  <si>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</si>
  <si>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</si>
  <si>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</si>
  <si>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</si>
  <si>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</si>
  <si>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</si>
  <si>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</si>
  <si>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</si>
  <si>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</si>
  <si>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</si>
  <si>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</si>
  <si>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</si>
  <si>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</si>
  <si>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</si>
  <si>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</si>
  <si>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</si>
  <si>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</si>
  <si>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</si>
  <si>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</si>
  <si>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</si>
  <si>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</si>
  <si>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</si>
  <si>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</si>
  <si>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</si>
  <si>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</si>
  <si>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</si>
  <si>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</si>
  <si>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</si>
  <si>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</si>
  <si>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</si>
  <si>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</si>
  <si>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</si>
  <si>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</si>
  <si>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</si>
  <si>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</si>
  <si>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</si>
  <si>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</si>
  <si>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</si>
  <si>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</si>
  <si>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</si>
  <si>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</si>
  <si>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</si>
  <si>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</si>
  <si>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</si>
  <si>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</si>
  <si>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</si>
  <si>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</si>
  <si>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</si>
  <si>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</si>
  <si>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</si>
  <si>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</si>
  <si>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</si>
  <si>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</si>
  <si>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</si>
  <si>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</si>
  <si>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</si>
  <si>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</si>
  <si>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</si>
  <si>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</si>
  <si>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</si>
  <si>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</si>
  <si>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</si>
  <si>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</si>
  <si>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</si>
  <si>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</si>
  <si>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</si>
  <si>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</si>
  <si>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</si>
  <si>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</si>
  <si>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</si>
  <si>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</si>
  <si>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</si>
  <si>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</si>
  <si>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</si>
  <si>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</si>
  <si>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</si>
  <si>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</si>
  <si>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</si>
  <si>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</si>
  <si>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</si>
  <si>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</si>
  <si>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</si>
  <si>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</si>
  <si>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</si>
  <si>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</si>
  <si>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</si>
  <si>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</si>
  <si>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</si>
  <si>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</si>
  <si>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</si>
  <si>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</si>
  <si>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</si>
  <si>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</si>
  <si>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</si>
  <si>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</si>
  <si>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</si>
  <si>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</si>
  <si>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</si>
  <si>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</si>
  <si>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</si>
  <si>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</si>
  <si>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</si>
  <si>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</si>
  <si>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</si>
  <si>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</si>
  <si>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</si>
  <si>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</si>
  <si>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</si>
  <si>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</si>
  <si>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</si>
  <si>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</si>
  <si>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</si>
  <si>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</si>
  <si>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</si>
  <si>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</si>
  <si>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</si>
  <si>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</si>
  <si>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</si>
  <si>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</si>
  <si>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</si>
  <si>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</si>
  <si>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</si>
  <si>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</si>
  <si>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</si>
  <si>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</si>
  <si>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</si>
  <si>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</si>
  <si>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</si>
  <si>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</si>
  <si>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</si>
  <si>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</si>
  <si>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</si>
  <si>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</si>
  <si>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</si>
  <si>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</si>
  <si>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</si>
  <si>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</si>
  <si>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</si>
  <si>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</si>
  <si>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</si>
  <si>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</si>
  <si>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</si>
  <si>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</si>
  <si>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</si>
  <si>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</si>
  <si>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</si>
  <si>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</si>
  <si>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</si>
  <si>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</si>
  <si>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</si>
  <si>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</si>
  <si>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</si>
  <si>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</si>
  <si>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</si>
  <si>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</si>
  <si>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</si>
  <si>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</si>
  <si>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</si>
  <si>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</si>
  <si>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</si>
  <si>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</si>
  <si>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</si>
  <si>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</si>
  <si>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</si>
  <si>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</si>
  <si>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</si>
  <si>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</si>
  <si>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</si>
  <si>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</si>
  <si>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</si>
  <si>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</si>
  <si>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</si>
  <si>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</si>
  <si>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</si>
  <si>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</si>
  <si>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</si>
  <si>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</si>
  <si>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</si>
  <si>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</si>
  <si>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</si>
  <si>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</si>
  <si>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</si>
  <si>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</si>
  <si>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</si>
  <si>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</si>
  <si>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</si>
  <si>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</si>
  <si>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</si>
  <si>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</si>
  <si>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</si>
  <si>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</si>
  <si>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</si>
  <si>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</si>
  <si>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</si>
  <si>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</si>
  <si>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</si>
  <si>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</si>
  <si>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</si>
  <si>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</si>
  <si>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</si>
  <si>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</si>
  <si>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</si>
  <si>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</si>
  <si>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</si>
  <si>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</si>
  <si>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</si>
  <si>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</si>
  <si>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</si>
  <si>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</si>
  <si>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</si>
  <si>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</si>
  <si>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</si>
  <si>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</si>
  <si>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</si>
  <si>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</si>
  <si>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</si>
  <si>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</si>
  <si>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</si>
  <si>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</si>
  <si>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</si>
  <si>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</si>
  <si>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</si>
  <si>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</si>
  <si>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</si>
  <si>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</si>
  <si>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</si>
  <si>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</si>
  <si>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</si>
  <si>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</si>
  <si>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</si>
  <si>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</si>
  <si>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</si>
  <si>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</si>
  <si>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</si>
  <si>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</si>
  <si>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</si>
  <si>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</si>
  <si>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</si>
  <si>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</si>
  <si>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</si>
  <si>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</si>
  <si>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</si>
  <si>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</si>
  <si>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</si>
  <si>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</si>
  <si>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</si>
  <si>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</si>
  <si>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</si>
  <si>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</si>
  <si>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</si>
  <si>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</si>
  <si>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</si>
  <si>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</si>
  <si>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</si>
  <si>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</si>
  <si>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</si>
  <si>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</si>
  <si>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</si>
  <si>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</si>
  <si>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</si>
  <si>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</si>
  <si>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</si>
  <si>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</si>
  <si>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</si>
  <si>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</si>
  <si>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</si>
  <si>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</si>
  <si>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</si>
  <si>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</si>
  <si>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</si>
  <si>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</si>
  <si>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</si>
  <si>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</si>
  <si>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</si>
  <si>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</si>
  <si>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</si>
  <si>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</si>
  <si>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</si>
  <si>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</si>
  <si>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</si>
  <si>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</si>
  <si>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</si>
  <si>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</si>
  <si>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</si>
  <si>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</si>
  <si>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</si>
  <si>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</si>
  <si>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</si>
  <si>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</si>
  <si>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</si>
  <si>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</si>
  <si>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</si>
  <si>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</si>
  <si>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</si>
  <si>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</si>
  <si>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</si>
  <si>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</si>
  <si>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</si>
  <si>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</si>
  <si>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</si>
  <si>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</si>
  <si>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</si>
  <si>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</si>
  <si>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</si>
  <si>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</si>
  <si>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</si>
  <si>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</si>
  <si>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</si>
  <si>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</si>
  <si>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</si>
  <si>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</si>
  <si>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</si>
  <si>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</si>
  <si>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</si>
  <si>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</si>
  <si>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</si>
  <si>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</si>
  <si>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</si>
  <si>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</si>
  <si>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</si>
  <si>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</si>
  <si>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</si>
  <si>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</si>
  <si>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</si>
  <si>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</si>
  <si>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</si>
  <si>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</si>
  <si>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</si>
  <si>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</si>
  <si>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</si>
  <si>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</si>
  <si>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</si>
  <si>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</si>
  <si>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</si>
  <si>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</si>
  <si>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</si>
  <si>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</si>
  <si>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</si>
  <si>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</si>
  <si>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</si>
  <si>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</si>
  <si>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</si>
  <si>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</si>
  <si>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</si>
  <si>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</si>
  <si>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</si>
  <si>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</si>
  <si>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</si>
  <si>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</si>
  <si>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</si>
  <si>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</si>
  <si>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</si>
  <si>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</si>
  <si>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</si>
  <si>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</si>
  <si>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</si>
  <si>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</si>
  <si>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</si>
  <si>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</si>
  <si>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</si>
  <si>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</si>
  <si>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</si>
  <si>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</si>
  <si>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</si>
  <si>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</si>
  <si>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</si>
  <si>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</si>
  <si>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</si>
  <si>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</si>
  <si>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</si>
  <si>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</si>
  <si>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</si>
  <si>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</si>
  <si>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</si>
  <si>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</si>
  <si>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</si>
  <si>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</si>
  <si>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</si>
  <si>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</si>
  <si>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</si>
  <si>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</si>
  <si>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</si>
  <si>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</si>
  <si>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</si>
  <si>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</si>
  <si>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</si>
  <si>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</si>
  <si>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</si>
  <si>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</si>
  <si>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</si>
  <si>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</si>
  <si>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</si>
  <si>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</si>
  <si>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</si>
  <si>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</si>
  <si>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</si>
  <si>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</si>
  <si>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</si>
  <si>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</si>
  <si>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</si>
  <si>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</si>
  <si>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</si>
  <si>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</si>
  <si>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</si>
  <si>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</si>
  <si>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</si>
  <si>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</si>
  <si>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</si>
  <si>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</si>
  <si>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</si>
  <si>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</si>
  <si>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</si>
  <si>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</si>
  <si>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</si>
  <si>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</si>
  <si>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</si>
  <si>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</si>
  <si>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</si>
  <si>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</si>
  <si>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</si>
  <si>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</si>
  <si>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</si>
  <si>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</si>
  <si>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</si>
  <si>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</si>
  <si>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</si>
  <si>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</si>
  <si>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</si>
  <si>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</si>
  <si>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</si>
  <si>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</si>
  <si>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</si>
  <si>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</si>
  <si>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</si>
  <si>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</si>
  <si>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</si>
  <si>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</si>
  <si>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</si>
  <si>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</si>
  <si>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</si>
  <si>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</si>
  <si>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</si>
  <si>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</si>
  <si>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</si>
  <si>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</si>
  <si>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</si>
  <si>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</si>
  <si>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</si>
  <si>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</si>
  <si>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</si>
  <si>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</si>
  <si>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</si>
  <si>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</si>
  <si>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</si>
  <si>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</si>
  <si>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</si>
  <si>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</si>
  <si>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</si>
  <si>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</si>
  <si>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</si>
  <si>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</si>
  <si>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</si>
  <si>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</si>
  <si>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</si>
  <si>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</si>
  <si>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</si>
  <si>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</si>
  <si>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</si>
  <si>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</si>
  <si>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</si>
  <si>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</si>
  <si>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</si>
  <si>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</si>
  <si>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</si>
  <si>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</si>
  <si>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</si>
  <si>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</si>
  <si>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</si>
  <si>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</si>
  <si>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</si>
  <si>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</si>
  <si>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</si>
  <si>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</si>
  <si>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</si>
  <si>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</si>
  <si>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</si>
  <si>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</si>
  <si>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</si>
  <si>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</si>
  <si>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</si>
  <si>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</si>
  <si>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</si>
  <si>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</si>
  <si>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</si>
  <si>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</si>
  <si>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</si>
  <si>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</si>
  <si>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</si>
  <si>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</si>
  <si>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</si>
  <si>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</si>
  <si>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</si>
  <si>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</si>
  <si>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</si>
  <si>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</si>
  <si>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</si>
  <si>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</si>
  <si>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</si>
  <si>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</si>
  <si>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</si>
  <si>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</si>
  <si>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</si>
  <si>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</si>
  <si>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</si>
  <si>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</si>
  <si>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</si>
  <si>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</si>
  <si>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</si>
  <si>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</si>
  <si>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</si>
  <si>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</si>
  <si>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</si>
  <si>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</si>
  <si>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</si>
  <si>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</si>
  <si>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</si>
  <si>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</si>
  <si>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</si>
  <si>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</si>
  <si>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</si>
  <si>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</si>
  <si>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</si>
  <si>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</si>
  <si>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</si>
  <si>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</si>
  <si>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</si>
  <si>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</si>
  <si>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</si>
  <si>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</si>
  <si>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</si>
  <si>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</si>
  <si>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</si>
  <si>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</si>
  <si>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</si>
  <si>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</si>
  <si>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</si>
  <si>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</si>
  <si>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</si>
  <si>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</si>
  <si>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</si>
  <si>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</si>
  <si>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</si>
  <si>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</si>
  <si>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</si>
  <si>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</si>
  <si>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</si>
  <si>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</si>
  <si>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</si>
  <si>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</si>
  <si>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</si>
  <si>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</si>
  <si>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</si>
  <si>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</si>
  <si>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</si>
  <si>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</si>
  <si>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</si>
  <si>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</si>
  <si>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</si>
  <si>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</si>
  <si>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</si>
  <si>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</si>
  <si>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</si>
  <si>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</si>
  <si>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</si>
  <si>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</si>
  <si>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</si>
  <si>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</si>
  <si>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</si>
  <si>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</si>
  <si>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</si>
  <si>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</si>
  <si>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</si>
  <si>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</si>
  <si>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</si>
  <si>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</si>
  <si>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</si>
  <si>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</si>
  <si>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</si>
  <si>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</si>
  <si>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</si>
  <si>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</si>
  <si>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</si>
  <si>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</si>
  <si>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</si>
  <si>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</si>
  <si>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</si>
  <si>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</si>
  <si>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</si>
  <si>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</si>
  <si>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</si>
  <si>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</si>
  <si>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</si>
  <si>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</si>
  <si>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</si>
  <si>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</si>
  <si>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</si>
  <si>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</si>
  <si>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</si>
  <si>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</si>
  <si>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</si>
  <si>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</si>
  <si>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</si>
  <si>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</si>
  <si>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</si>
  <si>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</si>
  <si>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</si>
  <si>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</si>
  <si>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</si>
  <si>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</si>
  <si>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</si>
  <si>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</si>
  <si>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</si>
  <si>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</si>
  <si>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</si>
  <si>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</si>
  <si>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</si>
  <si>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</si>
  <si>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</si>
  <si>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</si>
  <si>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</si>
  <si>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</si>
  <si>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</si>
  <si>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</si>
  <si>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</si>
  <si>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</si>
  <si>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</si>
  <si>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</si>
  <si>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</si>
  <si>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</si>
  <si>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</si>
  <si>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</si>
  <si>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</si>
  <si>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</si>
  <si>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</si>
  <si>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</si>
  <si>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</si>
  <si>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</si>
  <si>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</si>
  <si>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</si>
  <si>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</si>
  <si>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</si>
  <si>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</si>
  <si>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</si>
  <si>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</si>
  <si>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</si>
  <si>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</si>
  <si>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</si>
  <si>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</si>
  <si>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</si>
  <si>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</si>
  <si>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</si>
  <si>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</si>
  <si>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</si>
  <si>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</si>
  <si>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</si>
  <si>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</si>
  <si>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</si>
  <si>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</si>
  <si>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</si>
  <si>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</si>
  <si>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</si>
  <si>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</si>
  <si>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</si>
  <si>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</si>
  <si>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</si>
  <si>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</si>
  <si>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</si>
  <si>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</si>
  <si>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</si>
  <si>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</si>
  <si>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</si>
  <si>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</si>
  <si>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</si>
  <si>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</si>
  <si>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</si>
  <si>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</si>
  <si>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</si>
  <si>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</si>
  <si>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</si>
  <si>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</si>
  <si>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</si>
  <si>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</si>
  <si>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</si>
  <si>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</si>
  <si>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</si>
  <si>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</si>
  <si>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</si>
  <si>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</si>
  <si>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</si>
  <si>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</si>
  <si>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</si>
  <si>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</si>
  <si>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</si>
  <si>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</si>
  <si>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</si>
  <si>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</si>
  <si>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</si>
  <si>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</si>
  <si>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</si>
  <si>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</si>
  <si>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</si>
  <si>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</si>
  <si>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</si>
  <si>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</si>
  <si>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</si>
  <si>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</si>
  <si>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</si>
  <si>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</si>
  <si>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</si>
  <si>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</si>
  <si>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</si>
  <si>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</si>
  <si>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</si>
  <si>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</si>
  <si>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</si>
  <si>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</si>
  <si>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</si>
  <si>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</si>
  <si>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</si>
  <si>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</si>
  <si>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</si>
  <si>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</si>
  <si>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</si>
  <si>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</si>
  <si>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</si>
  <si>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</si>
  <si>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</si>
  <si>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</si>
  <si>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</si>
  <si>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</si>
  <si>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</si>
  <si>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</si>
  <si>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</si>
  <si>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</si>
  <si>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</si>
  <si>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</si>
  <si>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</si>
  <si>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</si>
  <si>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</si>
  <si>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</si>
  <si>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</si>
  <si>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</si>
  <si>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</si>
  <si>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</si>
  <si>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</si>
  <si>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</si>
  <si>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</si>
  <si>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</si>
  <si>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</si>
  <si>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</si>
  <si>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</si>
  <si>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</si>
  <si>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</si>
  <si>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</si>
  <si>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</si>
  <si>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</si>
  <si>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</si>
  <si>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</si>
  <si>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</si>
  <si>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</si>
  <si>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</si>
  <si>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</si>
  <si>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</si>
  <si>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</si>
  <si>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</si>
  <si>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</si>
  <si>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</si>
  <si>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</si>
  <si>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</si>
  <si>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</si>
  <si>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</si>
  <si>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</si>
  <si>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</si>
  <si>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</si>
  <si>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</si>
  <si>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</si>
  <si>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</si>
  <si>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</si>
  <si>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</si>
  <si>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</si>
  <si>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</si>
  <si>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</si>
  <si>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</si>
  <si>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</si>
  <si>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</si>
  <si>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</si>
  <si>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</si>
  <si>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</si>
  <si>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</si>
  <si>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</si>
  <si>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</si>
  <si>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</si>
  <si>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</si>
  <si>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</si>
  <si>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</si>
  <si>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</si>
  <si>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</si>
  <si>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</si>
  <si>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</si>
  <si>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</si>
  <si>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</si>
  <si>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</si>
  <si>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</si>
  <si>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</si>
  <si>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</si>
  <si>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</si>
  <si>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</si>
  <si>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</si>
  <si>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</si>
  <si>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</si>
  <si>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</si>
  <si>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</si>
  <si>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</si>
  <si>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</si>
  <si>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</si>
  <si>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</si>
  <si>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</si>
  <si>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</si>
  <si>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</si>
  <si>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</si>
  <si>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</si>
  <si>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</si>
  <si>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</si>
  <si>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</si>
  <si>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</si>
  <si>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</si>
  <si>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</si>
  <si>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</si>
  <si>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</si>
  <si>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</si>
  <si>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</si>
  <si>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</si>
  <si>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</si>
  <si>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</si>
  <si>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</si>
  <si>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</si>
  <si>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</si>
  <si>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</si>
  <si>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</si>
  <si>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</si>
  <si>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</si>
  <si>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</si>
  <si>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</si>
  <si>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</si>
  <si>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</si>
  <si>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</si>
  <si>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</si>
  <si>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</si>
  <si>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</si>
  <si>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</si>
  <si>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</si>
  <si>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</si>
  <si>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</si>
  <si>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</si>
  <si>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</si>
  <si>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</si>
  <si>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</si>
  <si>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</si>
  <si>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</si>
  <si>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</si>
  <si>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</si>
  <si>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</si>
  <si>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</si>
  <si>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</si>
  <si>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</si>
  <si>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</si>
  <si>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</si>
  <si>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</si>
  <si>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</si>
  <si>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</si>
  <si>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</si>
  <si>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</si>
  <si>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</si>
  <si>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</si>
  <si>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</si>
  <si>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</si>
  <si>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</si>
  <si>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</si>
  <si>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</si>
  <si>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</si>
  <si>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</si>
  <si>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</si>
  <si>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</si>
  <si>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</si>
  <si>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</si>
  <si>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</si>
  <si>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</si>
  <si>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</si>
  <si>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</si>
  <si>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</si>
  <si>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</si>
  <si>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</si>
  <si>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</si>
  <si>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</si>
  <si>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</si>
  <si>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</si>
  <si>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</si>
  <si>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</si>
  <si>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</si>
  <si>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</si>
  <si>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</si>
  <si>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</si>
  <si>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</si>
  <si>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</si>
  <si>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</si>
  <si>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</si>
  <si>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</si>
  <si>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</si>
  <si>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</si>
  <si>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</si>
  <si>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</si>
  <si>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</si>
  <si>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</si>
  <si>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</si>
  <si>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</si>
  <si>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</si>
  <si>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</si>
  <si>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</si>
  <si>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</si>
  <si>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</si>
  <si>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</si>
  <si>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</si>
  <si>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</si>
  <si>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</si>
  <si>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</si>
  <si>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</si>
  <si>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</si>
  <si>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</si>
  <si>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</si>
  <si>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</si>
  <si>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</si>
  <si>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</si>
  <si>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</si>
  <si>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</si>
  <si>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</si>
  <si>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</si>
  <si>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</si>
  <si>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</si>
  <si>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</si>
  <si>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</si>
  <si>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</si>
  <si>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</si>
  <si>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</si>
  <si>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</si>
  <si>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</si>
  <si>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</si>
  <si>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</si>
  <si>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</si>
  <si>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</si>
  <si>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</si>
  <si>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</si>
  <si>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</si>
  <si>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</si>
  <si>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</si>
  <si>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</si>
  <si>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</si>
  <si>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</si>
  <si>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</si>
  <si>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</si>
  <si>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</si>
  <si>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</si>
  <si>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</si>
  <si>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</si>
  <si>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</si>
  <si>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</si>
  <si>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</si>
  <si>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</si>
  <si>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</si>
  <si>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</si>
  <si>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</si>
  <si>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</si>
  <si>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</si>
  <si>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</si>
  <si>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</si>
  <si>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</si>
  <si>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</si>
  <si>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</si>
  <si>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</si>
  <si>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</si>
  <si>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</si>
  <si>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</si>
  <si>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</si>
  <si>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</si>
  <si>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</si>
  <si>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</si>
  <si>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</si>
  <si>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</si>
  <si>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</si>
  <si>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</si>
  <si>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</si>
  <si>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</si>
  <si>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</si>
  <si>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</si>
  <si>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</si>
  <si>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</si>
  <si>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</si>
  <si>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</si>
  <si>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</si>
  <si>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</si>
  <si>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</si>
  <si>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</si>
  <si>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</si>
  <si>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</si>
  <si>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</si>
  <si>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</si>
  <si>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</si>
  <si>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</si>
  <si>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</si>
  <si>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</si>
  <si>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</si>
  <si>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</si>
  <si>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</si>
  <si>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</si>
  <si>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</si>
  <si>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</si>
  <si>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</si>
  <si>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</si>
  <si>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</si>
  <si>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</si>
  <si>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</si>
  <si>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</si>
  <si>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</si>
  <si>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</si>
  <si>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</si>
  <si>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</si>
  <si>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</si>
  <si>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</si>
  <si>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</si>
  <si>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</si>
  <si>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</si>
  <si>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</si>
  <si>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</si>
  <si>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</si>
  <si>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</si>
  <si>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</si>
  <si>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</si>
  <si>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</si>
  <si>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</si>
  <si>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</si>
  <si>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</si>
  <si>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</si>
  <si>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</si>
  <si>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</si>
  <si>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</si>
  <si>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</si>
  <si>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</si>
  <si>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</si>
  <si>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</si>
  <si>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</si>
  <si>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</si>
  <si>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</si>
  <si>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</si>
  <si>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</si>
  <si>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</si>
  <si>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</si>
  <si>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</si>
  <si>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</si>
  <si>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</si>
  <si>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</si>
  <si>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</si>
  <si>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</si>
  <si>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</si>
  <si>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</si>
  <si>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</si>
  <si>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</si>
  <si>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</si>
  <si>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</si>
  <si>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</si>
  <si>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</si>
  <si>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</si>
  <si>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</si>
  <si>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</si>
  <si>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</si>
  <si>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</si>
  <si>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</si>
  <si>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</si>
  <si>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</si>
  <si>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</si>
  <si>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</si>
  <si>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</si>
  <si>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</si>
  <si>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</si>
  <si>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</si>
  <si>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</si>
  <si>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</si>
  <si>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</si>
  <si>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</si>
  <si>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</si>
  <si>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</si>
  <si>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</si>
  <si>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</si>
  <si>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</si>
  <si>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</si>
  <si>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</si>
  <si>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</si>
  <si>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</si>
  <si>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</si>
  <si>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</si>
  <si>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</si>
  <si>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</si>
  <si>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</si>
  <si>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</si>
  <si>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</si>
  <si>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</si>
  <si>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</si>
  <si>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</si>
  <si>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</si>
  <si>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</si>
  <si>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</si>
  <si>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</si>
  <si>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</si>
  <si>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</si>
  <si>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</si>
  <si>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</si>
  <si>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</si>
  <si>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</si>
  <si>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</si>
  <si>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</si>
  <si>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</si>
  <si>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</si>
  <si>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</si>
  <si>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</si>
  <si>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</si>
  <si>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</si>
  <si>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</si>
  <si>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</si>
  <si>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</si>
  <si>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</si>
  <si>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</si>
  <si>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</si>
  <si>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</si>
  <si>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</si>
  <si>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</si>
  <si>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</si>
  <si>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</si>
  <si>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</si>
  <si>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</si>
  <si>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</si>
  <si>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</si>
  <si>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</si>
  <si>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</si>
  <si>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</si>
  <si>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</si>
  <si>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</si>
  <si>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</si>
  <si>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</si>
  <si>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</si>
  <si>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</si>
  <si>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</si>
  <si>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</si>
  <si>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</si>
  <si>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</si>
  <si>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</si>
  <si>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</si>
  <si>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</si>
  <si>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</si>
  <si>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</si>
  <si>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</si>
  <si>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</si>
  <si>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</si>
  <si>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</si>
  <si>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</si>
  <si>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</si>
  <si>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</si>
  <si>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</si>
  <si>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</si>
  <si>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</si>
  <si>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</si>
  <si>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</si>
  <si>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</si>
  <si>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</si>
  <si>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</si>
  <si>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</si>
  <si>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</si>
  <si>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</si>
  <si>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</si>
  <si>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</si>
  <si>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</si>
  <si>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</si>
  <si>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</si>
  <si>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</si>
  <si>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</si>
  <si>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</si>
  <si>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</si>
  <si>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</si>
  <si>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</si>
  <si>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</si>
  <si>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</si>
  <si>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</si>
  <si>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</si>
  <si>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</si>
  <si>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</si>
  <si>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</si>
  <si>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</si>
  <si>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</si>
  <si>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</si>
  <si>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</si>
  <si>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</si>
  <si>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</si>
  <si>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</si>
  <si>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</si>
  <si>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</si>
  <si>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</si>
  <si>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</si>
  <si>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</si>
  <si>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</si>
  <si>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</si>
  <si>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</si>
  <si>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</si>
  <si>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</si>
  <si>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</si>
  <si>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</si>
  <si>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</si>
  <si>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</si>
  <si>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</si>
  <si>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</si>
  <si>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</si>
  <si>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</si>
  <si>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</si>
  <si>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</si>
  <si>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</si>
  <si>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</si>
  <si>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</si>
  <si>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</si>
  <si>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</si>
  <si>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</si>
  <si>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</si>
  <si>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</si>
  <si>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</si>
  <si>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</si>
  <si>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</si>
  <si>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</si>
  <si>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</si>
  <si>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</si>
  <si>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</si>
  <si>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</si>
  <si>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</si>
  <si>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</si>
  <si>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</si>
  <si>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</si>
  <si>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</si>
  <si>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</si>
  <si>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</si>
  <si>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</si>
  <si>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</si>
  <si>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</si>
  <si>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</si>
  <si>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</si>
  <si>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</si>
  <si>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</si>
  <si>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</si>
  <si>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</si>
  <si>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</si>
  <si>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</si>
  <si>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</si>
  <si>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</si>
  <si>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</si>
  <si>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</si>
  <si>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</si>
  <si>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</si>
  <si>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</si>
  <si>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</si>
  <si>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</si>
  <si>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</si>
  <si>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</si>
  <si>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</si>
  <si>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</si>
  <si>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</si>
  <si>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</si>
  <si>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</si>
  <si>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</si>
  <si>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</si>
  <si>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</si>
  <si>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</si>
  <si>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</si>
  <si>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</si>
  <si>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</si>
  <si>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</si>
  <si>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</si>
  <si>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</si>
  <si>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</si>
  <si>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</si>
  <si>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</si>
  <si>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</si>
  <si>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</si>
  <si>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</si>
  <si>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</si>
  <si>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</si>
  <si>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</si>
  <si>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</si>
  <si>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</si>
  <si>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</si>
  <si>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</si>
  <si>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</si>
  <si>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</si>
  <si>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</si>
  <si>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</si>
  <si>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</si>
  <si>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</si>
  <si>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</si>
  <si>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</si>
  <si>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</si>
  <si>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</si>
  <si>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</si>
  <si>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</si>
  <si>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</si>
  <si>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</si>
  <si>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</si>
  <si>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</si>
  <si>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</si>
  <si>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</si>
  <si>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</si>
  <si>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</si>
  <si>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</si>
  <si>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</si>
  <si>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</si>
  <si>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</si>
  <si>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</si>
  <si>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</si>
  <si>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</si>
  <si>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</si>
  <si>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</si>
  <si>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</si>
  <si>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</si>
  <si>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</si>
  <si>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</si>
  <si>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</si>
  <si>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</si>
  <si>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</si>
  <si>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</si>
  <si>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</si>
  <si>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</si>
  <si>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</si>
  <si>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</si>
  <si>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</si>
  <si>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</si>
  <si>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</si>
  <si>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</si>
  <si>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</si>
  <si>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</si>
  <si>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</si>
  <si>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</si>
  <si>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</si>
  <si>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</si>
  <si>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</si>
  <si>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</si>
  <si>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</si>
  <si>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</si>
  <si>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</si>
  <si>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</si>
  <si>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</si>
  <si>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</si>
  <si>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</si>
  <si>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</si>
  <si>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</si>
  <si>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</si>
  <si>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</si>
  <si>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</si>
  <si>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</si>
  <si>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</si>
  <si>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</si>
  <si>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</si>
  <si>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</si>
  <si>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</si>
  <si>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</si>
  <si>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</si>
  <si>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</si>
  <si>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</si>
  <si>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</si>
  <si>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</si>
  <si>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</si>
  <si>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</si>
  <si>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</si>
  <si>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</si>
  <si>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</si>
  <si>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</si>
  <si>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</si>
  <si>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</si>
  <si>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</si>
  <si>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</si>
  <si>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</si>
  <si>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</si>
  <si>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</si>
  <si>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</si>
  <si>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</si>
  <si>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</si>
  <si>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</si>
  <si>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</si>
  <si>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</si>
  <si>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</si>
  <si>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</si>
  <si>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</si>
  <si>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</si>
  <si>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</si>
  <si>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</si>
  <si>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</si>
  <si>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</si>
  <si>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</si>
  <si>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</si>
  <si>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</si>
  <si>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</si>
  <si>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</si>
  <si>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</si>
  <si>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</si>
  <si>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</si>
  <si>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</si>
  <si>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</si>
  <si>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</si>
  <si>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</si>
  <si>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</si>
  <si>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</si>
  <si>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</si>
  <si>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</si>
  <si>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</si>
  <si>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</si>
  <si>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</si>
  <si>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</si>
  <si>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</si>
  <si>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</si>
  <si>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</si>
  <si>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</si>
  <si>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</si>
  <si>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</si>
  <si>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</si>
  <si>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</si>
  <si>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</si>
  <si>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</si>
  <si>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</si>
  <si>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</si>
  <si>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</si>
  <si>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</si>
  <si>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</si>
  <si>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</si>
  <si>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</si>
  <si>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</si>
  <si>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</si>
  <si>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</si>
  <si>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</si>
  <si>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</si>
  <si>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</si>
  <si>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</si>
  <si>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</si>
  <si>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</si>
  <si>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</si>
  <si>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</si>
  <si>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</si>
  <si>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</si>
  <si>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</si>
  <si>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</si>
  <si>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</si>
  <si>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</si>
  <si>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</si>
  <si>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</si>
  <si>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</si>
  <si>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</si>
  <si>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</si>
  <si>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</si>
  <si>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</si>
  <si>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</si>
  <si>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</si>
  <si>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</si>
  <si>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</si>
  <si>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</si>
  <si>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</si>
  <si>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</si>
  <si>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</si>
  <si>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</si>
  <si>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</si>
  <si>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</si>
  <si>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</si>
  <si>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</si>
  <si>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</si>
  <si>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</si>
  <si>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</si>
  <si>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</si>
  <si>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</si>
  <si>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</si>
  <si>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</si>
  <si>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</si>
  <si>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</si>
  <si>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</si>
  <si>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</si>
  <si>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</si>
  <si>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</si>
  <si>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</si>
  <si>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</si>
  <si>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</si>
  <si>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</si>
  <si>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</si>
  <si>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</si>
  <si>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</si>
  <si>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</si>
  <si>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</si>
  <si>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</si>
  <si>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</si>
  <si>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</si>
  <si>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</si>
  <si>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</si>
  <si>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</si>
  <si>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</si>
  <si>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</si>
  <si>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</si>
  <si>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</si>
  <si>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</si>
  <si>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</si>
  <si>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</si>
  <si>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</si>
  <si>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</si>
  <si>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</si>
  <si>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</si>
  <si>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</si>
  <si>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</si>
  <si>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</si>
  <si>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</si>
  <si>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</si>
  <si>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</si>
  <si>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</si>
  <si>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</si>
  <si>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</si>
  <si>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</si>
  <si>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</si>
  <si>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</si>
  <si>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</si>
  <si>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</si>
  <si>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</si>
  <si>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</si>
  <si>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</si>
  <si>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</si>
  <si>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</si>
  <si>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</si>
  <si>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</si>
  <si>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</si>
  <si>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</si>
  <si>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</si>
  <si>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</si>
  <si>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</si>
  <si>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</si>
  <si>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</si>
  <si>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</si>
  <si>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</si>
  <si>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</si>
  <si>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</si>
  <si>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</si>
  <si>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</si>
  <si>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</si>
  <si>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</si>
  <si>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</si>
  <si>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</si>
  <si>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</si>
  <si>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</si>
  <si>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</si>
  <si>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</si>
  <si>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</si>
  <si>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</si>
  <si>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</si>
  <si>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</si>
  <si>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</si>
  <si>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</si>
  <si>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</si>
  <si>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</si>
  <si>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</si>
  <si>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</si>
  <si>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</si>
  <si>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</si>
  <si>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</si>
  <si>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</si>
  <si>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</si>
  <si>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</si>
  <si>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</si>
  <si>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</si>
  <si>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</si>
  <si>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</si>
  <si>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</si>
  <si>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</si>
  <si>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</si>
  <si>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</si>
  <si>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</si>
  <si>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</si>
  <si>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</si>
  <si>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</si>
  <si>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</si>
  <si>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</si>
  <si>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</si>
  <si>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</si>
  <si>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</si>
  <si>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</si>
  <si>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</si>
  <si>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</si>
  <si>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</si>
  <si>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</si>
  <si>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</si>
  <si>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</si>
  <si>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</si>
  <si>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</si>
  <si>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</si>
  <si>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</si>
  <si>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</si>
  <si>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</si>
  <si>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</si>
  <si>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</si>
  <si>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</si>
  <si>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</si>
  <si>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</si>
  <si>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</si>
  <si>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</si>
  <si>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</si>
  <si>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</si>
  <si>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</si>
  <si>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</si>
  <si>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</si>
  <si>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</si>
  <si>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</si>
  <si>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</si>
  <si>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</si>
  <si>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</si>
  <si>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</si>
  <si>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</si>
  <si>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</si>
  <si>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</si>
  <si>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</si>
  <si>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</si>
  <si>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</si>
  <si>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</si>
  <si>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</si>
  <si>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</si>
  <si>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</si>
  <si>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</si>
  <si>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</si>
  <si>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</si>
  <si>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</si>
  <si>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</si>
  <si>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</si>
  <si>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</si>
  <si>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</si>
  <si>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</si>
  <si>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</si>
  <si>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</si>
  <si>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</si>
  <si>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</si>
  <si>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</si>
  <si>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</si>
  <si>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</si>
  <si>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</si>
  <si>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</si>
  <si>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</si>
  <si>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</si>
  <si>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</si>
  <si>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</si>
  <si>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</si>
  <si>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</si>
  <si>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</si>
  <si>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</si>
  <si>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</si>
  <si>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</si>
  <si>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</si>
  <si>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</si>
  <si>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</si>
  <si>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</si>
  <si>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</si>
  <si>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</si>
  <si>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</si>
  <si>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</si>
  <si>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</si>
  <si>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</si>
  <si>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</si>
  <si>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</si>
  <si>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</si>
  <si>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</si>
  <si>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</si>
  <si>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</si>
  <si>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</si>
  <si>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</si>
  <si>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</si>
  <si>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</si>
  <si>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</si>
  <si>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</si>
  <si>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</si>
  <si>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</si>
  <si>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</si>
  <si>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</si>
  <si>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</si>
  <si>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</si>
  <si>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</si>
  <si>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</si>
  <si>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</si>
  <si>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</si>
  <si>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</si>
  <si>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</si>
  <si>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</si>
  <si>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</si>
  <si>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</si>
  <si>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</si>
  <si>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</si>
  <si>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</si>
  <si>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</si>
  <si>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</si>
  <si>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</si>
  <si>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</si>
  <si>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</si>
  <si>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</si>
  <si>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</si>
  <si>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</si>
  <si>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</si>
  <si>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</si>
  <si>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</si>
  <si>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</si>
  <si>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</si>
  <si>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</si>
  <si>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</si>
  <si>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</si>
  <si>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</si>
  <si>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</si>
  <si>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</si>
  <si>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</si>
  <si>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</si>
  <si>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</si>
  <si>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</si>
  <si>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</si>
  <si>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</si>
  <si>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</si>
  <si>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</si>
  <si>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</si>
  <si>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</si>
  <si>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</si>
  <si>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</si>
  <si>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</si>
  <si>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</si>
  <si>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</si>
  <si>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</si>
  <si>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</si>
  <si>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</si>
  <si>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</si>
  <si>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</si>
  <si>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</si>
  <si>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</si>
  <si>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</si>
  <si>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</si>
  <si>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</si>
  <si>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</si>
  <si>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</si>
  <si>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</si>
  <si>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</si>
  <si>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</si>
  <si>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</si>
  <si>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</si>
  <si>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</si>
  <si>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</si>
  <si>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</si>
  <si>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</si>
  <si>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</si>
  <si>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</si>
  <si>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</si>
  <si>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</si>
  <si>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</si>
  <si>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</si>
  <si>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</si>
  <si>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</si>
  <si>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</si>
  <si>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</si>
  <si>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</si>
  <si>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</si>
  <si>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</si>
  <si>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</si>
  <si>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</si>
  <si>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</si>
  <si>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</si>
  <si>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</si>
  <si>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</si>
  <si>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</si>
  <si>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</si>
  <si>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</si>
  <si>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</si>
  <si>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</si>
  <si>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</si>
  <si>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</si>
  <si>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</si>
  <si>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</si>
  <si>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</si>
  <si>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</si>
  <si>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</si>
  <si>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</si>
  <si>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</si>
  <si>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</si>
  <si>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</si>
  <si>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</si>
  <si>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</si>
  <si>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</si>
  <si>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</si>
  <si>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</si>
  <si>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</si>
  <si>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</si>
  <si>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</si>
  <si>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</si>
  <si>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</si>
  <si>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</si>
  <si>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</si>
  <si>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</si>
  <si>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</si>
  <si>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</si>
  <si>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</si>
  <si>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</si>
  <si>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</si>
  <si>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</si>
  <si>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</si>
  <si>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</si>
  <si>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</si>
  <si>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</si>
  <si>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</si>
  <si>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</si>
  <si>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</si>
  <si>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</si>
  <si>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</si>
  <si>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</si>
  <si>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</si>
  <si>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</si>
  <si>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</si>
  <si>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</si>
  <si>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</si>
  <si>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</si>
  <si>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</si>
  <si>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</si>
  <si>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</si>
  <si>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</si>
  <si>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</si>
  <si>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</si>
  <si>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</si>
  <si>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</si>
  <si>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</si>
  <si>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</si>
  <si>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</si>
  <si>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</si>
  <si>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</si>
  <si>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</si>
  <si>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</si>
  <si>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</si>
  <si>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</si>
  <si>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</si>
  <si>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</si>
  <si>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</si>
  <si>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</si>
  <si>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</si>
  <si>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</si>
  <si>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</si>
  <si>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</si>
  <si>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</si>
  <si>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</si>
  <si>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</si>
  <si>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</si>
  <si>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</si>
  <si>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</si>
  <si>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</si>
  <si>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</si>
  <si>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</si>
  <si>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</si>
  <si>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</si>
  <si>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</si>
  <si>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</si>
  <si>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</si>
  <si>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</si>
  <si>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</si>
  <si>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</si>
  <si>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</si>
  <si>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</si>
  <si>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</si>
  <si>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</si>
  <si>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</si>
  <si>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</si>
  <si>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</si>
  <si>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</si>
  <si>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</si>
  <si>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</si>
  <si>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</si>
  <si>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</si>
  <si>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</si>
  <si>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</si>
  <si>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</si>
  <si>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</si>
  <si>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</si>
  <si>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</si>
  <si>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</si>
  <si>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</si>
  <si>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</si>
  <si>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</si>
  <si>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</si>
  <si>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</si>
  <si>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</si>
  <si>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</si>
  <si>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</si>
  <si>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</si>
  <si>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</si>
  <si>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</si>
  <si>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</si>
  <si>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</si>
  <si>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</si>
  <si>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</si>
  <si>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</si>
  <si>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</si>
  <si>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</si>
  <si>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</si>
  <si>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</si>
  <si>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</si>
  <si>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</si>
  <si>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</si>
  <si>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</si>
  <si>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</si>
  <si>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</si>
  <si>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</si>
  <si>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</si>
  <si>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</si>
  <si>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</si>
  <si>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</si>
  <si>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</si>
  <si>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</si>
  <si>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</si>
  <si>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</si>
  <si>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</si>
  <si>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</si>
  <si>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</si>
  <si>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</si>
  <si>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</si>
  <si>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</si>
  <si>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</si>
  <si>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</si>
  <si>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</si>
  <si>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</si>
  <si>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</si>
  <si>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</si>
  <si>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</si>
  <si>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</si>
  <si>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</si>
  <si>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</si>
  <si>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</si>
  <si>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</si>
  <si>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</si>
  <si>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</si>
  <si>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</si>
  <si>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</si>
  <si>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</si>
  <si>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</si>
  <si>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</si>
  <si>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</si>
  <si>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</si>
  <si>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</si>
  <si>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</si>
  <si>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</si>
  <si>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</si>
  <si>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</si>
  <si>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</si>
  <si>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</si>
  <si>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</si>
  <si>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</si>
  <si>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</si>
  <si>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</si>
  <si>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</si>
  <si>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</si>
  <si>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</si>
  <si>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</si>
  <si>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</si>
  <si>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</si>
  <si>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</si>
  <si>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</si>
  <si>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</si>
  <si>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</si>
  <si>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</si>
  <si>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</si>
  <si>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</si>
  <si>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</si>
  <si>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</si>
  <si>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</si>
  <si>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</si>
  <si>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</si>
  <si>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</si>
  <si>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</si>
  <si>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</si>
  <si>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</si>
  <si>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</si>
  <si>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</si>
  <si>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</si>
  <si>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</si>
  <si>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</si>
  <si>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</si>
  <si>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</si>
  <si>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</si>
  <si>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</si>
  <si>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</si>
  <si>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</si>
  <si>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</si>
  <si>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</si>
  <si>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</si>
  <si>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</si>
  <si>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</si>
  <si>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</si>
  <si>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</si>
  <si>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</si>
  <si>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</si>
  <si>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</si>
  <si>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</si>
  <si>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</si>
  <si>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</si>
  <si>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</si>
  <si>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</si>
  <si>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</si>
  <si>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</si>
  <si>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</si>
  <si>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</si>
  <si>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</si>
  <si>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</si>
  <si>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</si>
  <si>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</si>
  <si>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</si>
  <si>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</si>
  <si>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</si>
  <si>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</si>
  <si>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</si>
  <si>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</si>
  <si>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</si>
  <si>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</si>
  <si>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</si>
  <si>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</si>
  <si>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</si>
  <si>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</si>
  <si>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</si>
  <si>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</si>
  <si>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</si>
  <si>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</si>
  <si>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</si>
  <si>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</si>
  <si>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</si>
  <si>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</si>
  <si>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</si>
  <si>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</si>
  <si>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</si>
  <si>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</si>
  <si>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</si>
  <si>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</si>
  <si>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</si>
  <si>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</si>
  <si>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</si>
  <si>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</si>
  <si>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</si>
  <si>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</si>
  <si>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</si>
  <si>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</si>
  <si>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</si>
  <si>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</si>
  <si>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</si>
  <si>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</si>
  <si>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</si>
  <si>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</si>
  <si>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</si>
  <si>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</si>
  <si>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</si>
  <si>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</si>
  <si>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</si>
  <si>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</si>
  <si>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</si>
  <si>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</si>
  <si>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</si>
  <si>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</si>
  <si>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</si>
  <si>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</si>
  <si>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</si>
  <si>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</si>
  <si>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</si>
  <si>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</si>
  <si>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</si>
  <si>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</si>
  <si>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</si>
  <si>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</si>
  <si>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</si>
  <si>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</si>
  <si>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</si>
  <si>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</si>
  <si>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</si>
  <si>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</si>
  <si>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</si>
  <si>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</si>
  <si>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</si>
  <si>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</si>
  <si>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</si>
  <si>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</si>
  <si>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</si>
  <si>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</si>
  <si>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</si>
  <si>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</si>
  <si>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</si>
  <si>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</si>
  <si>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</si>
  <si>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</si>
  <si>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</si>
  <si>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</si>
  <si>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</si>
  <si>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</si>
  <si>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</si>
  <si>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</si>
  <si>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</si>
  <si>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</si>
  <si>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</si>
  <si>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</si>
  <si>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</si>
  <si>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</si>
  <si>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</si>
  <si>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</si>
  <si>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</si>
  <si>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</si>
  <si>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</si>
  <si>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</si>
  <si>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</si>
  <si>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</si>
  <si>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</si>
  <si>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</si>
  <si>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</si>
  <si>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</si>
  <si>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</si>
  <si>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</si>
  <si>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</si>
  <si>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</si>
  <si>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</si>
  <si>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</si>
  <si>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</si>
  <si>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</si>
  <si>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</si>
  <si>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</si>
  <si>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</si>
  <si>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</si>
  <si>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</si>
  <si>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</si>
  <si>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</si>
  <si>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</si>
  <si>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</si>
  <si>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</si>
  <si>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</si>
  <si>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</si>
  <si>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</si>
  <si>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</si>
  <si>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</si>
  <si>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</si>
  <si>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</si>
  <si>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</si>
  <si>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</si>
  <si>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</si>
  <si>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</si>
  <si>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</si>
  <si>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</si>
  <si>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</si>
  <si>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</si>
  <si>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</si>
  <si>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</si>
  <si>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</si>
  <si>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</si>
  <si>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</si>
  <si>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</si>
  <si>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</si>
  <si>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</si>
  <si>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</si>
  <si>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</si>
  <si>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</si>
  <si>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</si>
  <si>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</si>
  <si>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</si>
  <si>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</si>
  <si>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</si>
  <si>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</si>
  <si>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</si>
  <si>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</si>
  <si>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</si>
  <si>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</si>
  <si>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</si>
  <si>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</si>
  <si>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</si>
  <si>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</si>
  <si>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</si>
  <si>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</si>
  <si>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</si>
  <si>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</si>
  <si>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</si>
  <si>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</si>
  <si>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</si>
  <si>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</si>
  <si>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</si>
  <si>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</si>
  <si>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</si>
  <si>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</si>
  <si>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</si>
  <si>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</si>
  <si>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</si>
  <si>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</si>
  <si>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</si>
  <si>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</si>
  <si>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</si>
  <si>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</si>
  <si>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</si>
  <si>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</si>
  <si>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</si>
  <si>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</si>
  <si>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</si>
  <si>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</si>
  <si>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</si>
  <si>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</si>
  <si>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</si>
  <si>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</si>
  <si>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</si>
  <si>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</si>
  <si>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</si>
  <si>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</si>
  <si>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</si>
  <si>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</si>
  <si>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</si>
  <si>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</si>
  <si>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</si>
  <si>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</si>
  <si>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</si>
  <si>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</si>
  <si>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</si>
  <si>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</si>
  <si>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</si>
  <si>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</si>
  <si>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</si>
  <si>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</si>
  <si>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</si>
  <si>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</si>
  <si>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</si>
  <si>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</si>
  <si>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</si>
  <si>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</si>
  <si>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</si>
  <si>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</si>
  <si>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</si>
  <si>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</si>
  <si>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</si>
  <si>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</si>
  <si>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</si>
  <si>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</si>
  <si>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</si>
  <si>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</si>
  <si>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</si>
  <si>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</si>
  <si>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</si>
  <si>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</si>
  <si>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</si>
  <si>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</si>
  <si>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</si>
  <si>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</si>
  <si>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</si>
  <si>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</si>
  <si>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</si>
  <si>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</si>
  <si>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</si>
  <si>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</si>
  <si>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</si>
  <si>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</si>
  <si>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</si>
  <si>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</si>
  <si>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</si>
  <si>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</si>
  <si>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</si>
  <si>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</si>
  <si>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</si>
  <si>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</si>
  <si>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</si>
  <si>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</si>
  <si>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</si>
  <si>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</si>
  <si>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</si>
  <si>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</si>
  <si>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</si>
  <si>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</si>
  <si>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</si>
  <si>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</si>
  <si>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</si>
  <si>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</si>
  <si>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</si>
  <si>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</si>
  <si>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</si>
  <si>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</si>
  <si>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</si>
  <si>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</si>
  <si>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</si>
  <si>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</si>
  <si>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</si>
  <si>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</si>
  <si>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</si>
  <si>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</si>
  <si>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</si>
  <si>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</si>
  <si>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</si>
  <si>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</si>
  <si>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</si>
  <si>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</si>
  <si>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</si>
  <si>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</si>
  <si>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</si>
  <si>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</si>
  <si>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</si>
  <si>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</si>
  <si>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</si>
  <si>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</si>
  <si>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</si>
  <si>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</si>
  <si>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</si>
  <si>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</si>
  <si>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</si>
  <si>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</si>
  <si>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</si>
  <si>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</si>
  <si>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</si>
  <si>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</si>
  <si>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</si>
  <si>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</si>
  <si>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</si>
  <si>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</si>
  <si>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</si>
  <si>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</si>
  <si>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</si>
  <si>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</si>
  <si>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</si>
  <si>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</si>
  <si>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</si>
  <si>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</si>
  <si>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</si>
  <si>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</si>
  <si>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</si>
  <si>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</si>
  <si>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</si>
  <si>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</si>
  <si>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</si>
  <si>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</si>
  <si>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</si>
  <si>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</si>
  <si>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</si>
  <si>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</si>
  <si>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</si>
  <si>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</si>
  <si>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</si>
  <si>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</si>
  <si>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</si>
  <si>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</si>
  <si>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</si>
  <si>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</si>
  <si>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</si>
  <si>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</si>
  <si>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</si>
  <si>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</si>
  <si>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</si>
  <si>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</si>
  <si>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</si>
  <si>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</si>
  <si>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</si>
  <si>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</si>
  <si>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</si>
  <si>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</si>
  <si>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</si>
  <si>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</si>
  <si>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</si>
  <si>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</si>
  <si>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</si>
  <si>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</si>
  <si>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</si>
  <si>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</si>
  <si>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</si>
  <si>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</si>
  <si>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</si>
  <si>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</si>
  <si>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</si>
  <si>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</si>
  <si>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</si>
  <si>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</si>
  <si>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</si>
  <si>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</si>
  <si>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</si>
  <si>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</si>
  <si>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</si>
  <si>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</si>
  <si>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</si>
  <si>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</si>
  <si>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</si>
  <si>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</si>
  <si>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</si>
  <si>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</si>
  <si>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</si>
  <si>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</si>
  <si>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</si>
  <si>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</si>
  <si>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</si>
  <si>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</si>
  <si>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</si>
  <si>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</si>
  <si>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</si>
  <si>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</si>
  <si>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</si>
  <si>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</si>
  <si>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</si>
  <si>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</si>
  <si>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</si>
  <si>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</si>
  <si>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</si>
  <si>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</si>
  <si>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</si>
  <si>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</si>
  <si>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</si>
  <si>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</si>
  <si>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</si>
  <si>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</si>
  <si>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</si>
  <si>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</si>
  <si>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</si>
  <si>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</si>
  <si>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</si>
  <si>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</si>
  <si>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</si>
  <si>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</si>
  <si>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</si>
  <si>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</si>
  <si>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</si>
  <si>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</si>
  <si>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</si>
  <si>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</si>
  <si>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</si>
  <si>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</si>
  <si>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</si>
  <si>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</si>
  <si>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</si>
  <si>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</si>
  <si>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</si>
  <si>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</si>
  <si>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</si>
  <si>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</si>
  <si>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</si>
  <si>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</si>
  <si>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</si>
  <si>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</si>
  <si>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</si>
  <si>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</si>
  <si>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</si>
  <si>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</si>
  <si>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</si>
  <si>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</si>
  <si>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</si>
  <si>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</si>
  <si>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</si>
  <si>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</si>
  <si>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</si>
  <si>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</si>
  <si>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</si>
  <si>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</si>
  <si>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</si>
  <si>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</si>
  <si>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</si>
  <si>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</si>
  <si>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</si>
  <si>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</si>
  <si>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</si>
  <si>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</si>
  <si>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</si>
  <si>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</si>
  <si>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</si>
  <si>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</si>
  <si>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</si>
  <si>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</si>
  <si>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</si>
  <si>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</si>
  <si>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</si>
  <si>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</si>
  <si>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</si>
  <si>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</si>
  <si>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</si>
  <si>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</si>
  <si>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</si>
  <si>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</si>
  <si>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</si>
  <si>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</si>
  <si>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</si>
  <si>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</si>
  <si>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</si>
  <si>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</si>
  <si>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</si>
  <si>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</si>
  <si>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</si>
  <si>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</si>
  <si>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</si>
  <si>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</si>
  <si>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</si>
  <si>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</si>
  <si>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</si>
  <si>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</si>
  <si>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</si>
  <si>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</si>
  <si>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</si>
  <si>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</si>
  <si>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</si>
  <si>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</si>
  <si>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</si>
  <si>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</si>
  <si>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</si>
  <si>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</si>
  <si>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</si>
  <si>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</si>
  <si>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</si>
  <si>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</si>
  <si>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</si>
  <si>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</si>
  <si>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</si>
  <si>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</si>
  <si>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</si>
  <si>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</si>
  <si>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</si>
  <si>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</si>
  <si>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</si>
  <si>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</si>
  <si>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</si>
  <si>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</si>
  <si>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</si>
  <si>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</si>
  <si>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</si>
  <si>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</si>
  <si>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</si>
  <si>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</si>
  <si>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</si>
  <si>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</si>
  <si>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</si>
  <si>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</si>
  <si>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</si>
  <si>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</si>
  <si>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</si>
  <si>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</si>
  <si>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</si>
  <si>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</si>
  <si>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</si>
  <si>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</si>
  <si>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</si>
  <si>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</si>
  <si>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</si>
  <si>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</si>
  <si>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</si>
  <si>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</si>
  <si>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</si>
  <si>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</si>
  <si>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</si>
  <si>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</si>
  <si>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</si>
  <si>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</si>
  <si>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</si>
  <si>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</si>
  <si>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</si>
  <si>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</si>
  <si>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</si>
  <si>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</si>
  <si>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</si>
  <si>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</si>
  <si>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</si>
  <si>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</si>
  <si>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</si>
  <si>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</si>
  <si>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</si>
  <si>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</si>
  <si>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</si>
  <si>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</si>
  <si>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</si>
  <si>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</si>
  <si>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</si>
  <si>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</si>
  <si>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</si>
  <si>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</si>
  <si>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</si>
  <si>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</si>
  <si>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</si>
  <si>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</si>
  <si>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</si>
  <si>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</si>
  <si>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</si>
  <si>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</si>
  <si>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</si>
  <si>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</si>
  <si>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</si>
  <si>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</si>
  <si>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</si>
  <si>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</si>
  <si>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</si>
  <si>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</si>
  <si>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</si>
  <si>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</si>
  <si>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</si>
  <si>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</si>
  <si>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</si>
  <si>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</si>
  <si>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</si>
  <si>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</si>
  <si>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</si>
  <si>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</si>
  <si>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</si>
  <si>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</si>
  <si>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</si>
  <si>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</si>
  <si>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</si>
  <si>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</si>
  <si>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</si>
  <si>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</si>
  <si>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</si>
  <si>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</si>
  <si>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</si>
  <si>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</si>
  <si>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</si>
  <si>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</si>
  <si>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</si>
  <si>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</si>
  <si>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</si>
  <si>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</si>
  <si>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</si>
  <si>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</si>
  <si>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</si>
  <si>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</si>
  <si>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</si>
  <si>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</si>
  <si>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</si>
  <si>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</si>
  <si>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</si>
  <si>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</si>
  <si>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</si>
  <si>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</si>
  <si>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</si>
  <si>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</si>
  <si>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</si>
  <si>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</si>
  <si>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</si>
  <si>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</si>
  <si>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</si>
  <si>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</si>
  <si>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</si>
  <si>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</si>
  <si>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</si>
  <si>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</si>
  <si>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</si>
  <si>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</si>
  <si>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</si>
  <si>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</si>
  <si>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</si>
  <si>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</si>
  <si>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</si>
  <si>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</si>
  <si>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</si>
  <si>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</si>
  <si>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</si>
  <si>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</si>
  <si>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</si>
  <si>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</si>
  <si>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</si>
  <si>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</si>
  <si>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</si>
  <si>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</si>
  <si>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</si>
  <si>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</si>
  <si>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</si>
  <si>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</si>
  <si>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</si>
  <si>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</si>
  <si>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</si>
  <si>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</si>
  <si>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</si>
  <si>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</si>
  <si>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</si>
  <si>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</si>
  <si>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</si>
  <si>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</si>
  <si>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</si>
  <si>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</si>
  <si>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</si>
  <si>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</si>
  <si>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</si>
  <si>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</si>
  <si>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</si>
  <si>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</si>
  <si>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</si>
  <si>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</si>
  <si>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</si>
  <si>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</si>
  <si>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</si>
  <si>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</si>
  <si>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</si>
  <si>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</si>
  <si>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</si>
  <si>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</si>
  <si>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</si>
  <si>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</si>
  <si>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</si>
  <si>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</si>
  <si>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</si>
  <si>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</si>
  <si>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</si>
  <si>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</si>
  <si>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</si>
  <si>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</si>
  <si>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</si>
  <si>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</si>
  <si>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</si>
  <si>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</si>
  <si>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</si>
  <si>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</si>
  <si>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</si>
  <si>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</si>
  <si>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</si>
  <si>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</si>
  <si>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</si>
  <si>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</si>
  <si>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</si>
  <si>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</si>
  <si>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</si>
  <si>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</si>
  <si>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</si>
  <si>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</si>
  <si>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</si>
  <si>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</si>
  <si>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</si>
  <si>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</si>
  <si>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</si>
  <si>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</si>
  <si>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</si>
  <si>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</si>
  <si>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</si>
  <si>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</si>
  <si>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</si>
  <si>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</si>
  <si>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</si>
  <si>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</si>
  <si>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</si>
  <si>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</si>
  <si>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</si>
  <si>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</si>
  <si>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</si>
  <si>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</si>
  <si>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</si>
  <si>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</si>
  <si>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</si>
  <si>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</si>
  <si>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</si>
  <si>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</si>
  <si>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</si>
  <si>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</si>
  <si>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</si>
  <si>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</si>
  <si>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</si>
  <si>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</si>
  <si>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</si>
  <si>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</si>
  <si>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</si>
  <si>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</si>
  <si>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</si>
  <si>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</si>
  <si>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</si>
  <si>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</si>
  <si>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</si>
  <si>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</si>
  <si>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</si>
  <si>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</si>
  <si>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</si>
  <si>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</si>
  <si>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</si>
  <si>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</si>
  <si>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</si>
  <si>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</si>
  <si>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</si>
  <si>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</si>
  <si>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</si>
  <si>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</si>
  <si>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</si>
  <si>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</si>
  <si>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</si>
  <si>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</si>
  <si>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</si>
  <si>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</si>
  <si>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</si>
  <si>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</si>
  <si>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</si>
  <si>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</si>
  <si>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</si>
  <si>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</si>
  <si>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</si>
  <si>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</si>
  <si>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</si>
  <si>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</si>
  <si>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</si>
  <si>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</si>
  <si>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</si>
  <si>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</si>
  <si>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</si>
  <si>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</si>
  <si>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</si>
  <si>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</si>
  <si>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</si>
  <si>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</si>
  <si>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</si>
  <si>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</si>
  <si>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</si>
  <si>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</si>
  <si>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</si>
  <si>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</si>
  <si>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</si>
  <si>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</si>
  <si>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</si>
  <si>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</si>
  <si>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</si>
  <si>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</si>
  <si>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</si>
  <si>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</si>
  <si>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</si>
  <si>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</si>
  <si>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</si>
  <si>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</si>
  <si>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</si>
  <si>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</si>
  <si>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</si>
  <si>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</si>
  <si>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</si>
  <si>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</si>
  <si>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</si>
  <si>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</si>
  <si>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</si>
  <si>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</si>
  <si>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</si>
  <si>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</si>
  <si>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</si>
  <si>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</si>
  <si>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</si>
  <si>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</si>
  <si>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</si>
  <si>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</si>
  <si>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</si>
  <si>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</si>
  <si>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</si>
  <si>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</si>
  <si>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</si>
  <si>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</si>
  <si>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</si>
  <si>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</si>
  <si>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</si>
  <si>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</si>
  <si>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</si>
  <si>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</si>
  <si>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</si>
  <si>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</si>
  <si>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</si>
  <si>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</si>
  <si>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</si>
  <si>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</si>
  <si>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</si>
  <si>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</si>
  <si>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</si>
  <si>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</si>
  <si>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</si>
  <si>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</si>
  <si>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</si>
  <si>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</si>
  <si>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</si>
  <si>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</si>
  <si>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</si>
  <si>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</si>
  <si>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</si>
  <si>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</si>
  <si>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</si>
  <si>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</si>
  <si>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</si>
  <si>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</si>
  <si>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</si>
  <si>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</si>
  <si>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</si>
  <si>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</si>
  <si>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</si>
  <si>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</si>
  <si>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</si>
  <si>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</si>
  <si>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</si>
  <si>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</si>
  <si>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</si>
  <si>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</si>
  <si>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</si>
  <si>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</si>
  <si>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</si>
  <si>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</si>
  <si>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</si>
  <si>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</si>
  <si>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</si>
  <si>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</si>
  <si>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</si>
  <si>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</si>
  <si>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</si>
  <si>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</si>
  <si>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</si>
  <si>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</si>
  <si>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</si>
  <si>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</si>
  <si>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</si>
  <si>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</si>
  <si>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</si>
  <si>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</si>
  <si>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</si>
  <si>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</si>
  <si>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</si>
  <si>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</si>
  <si>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</si>
  <si>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</si>
  <si>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</si>
  <si>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</si>
  <si>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</si>
  <si>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</si>
  <si>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</si>
  <si>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</si>
  <si>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</si>
  <si>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</si>
  <si>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</si>
  <si>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</si>
  <si>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</si>
  <si>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</si>
  <si>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</si>
  <si>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</si>
  <si>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</si>
  <si>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</si>
  <si>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</si>
  <si>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</si>
  <si>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</si>
  <si>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</si>
  <si>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</si>
  <si>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</si>
  <si>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</si>
  <si>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</si>
  <si>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</si>
  <si>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</si>
  <si>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</si>
  <si>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</si>
  <si>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</si>
  <si>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</si>
  <si>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</si>
  <si>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</si>
  <si>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</si>
  <si>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</si>
  <si>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</si>
  <si>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</si>
  <si>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</si>
  <si>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</si>
  <si>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</si>
  <si>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</si>
  <si>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</si>
  <si>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</si>
  <si>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</si>
  <si>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</si>
  <si>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</si>
  <si>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</si>
  <si>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</si>
  <si>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</si>
  <si>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</si>
  <si>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</si>
  <si>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</si>
  <si>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</si>
  <si>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</si>
  <si>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</si>
  <si>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</si>
  <si>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</si>
  <si>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</si>
  <si>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</si>
  <si>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</si>
  <si>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</si>
  <si>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</si>
  <si>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</si>
  <si>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</si>
  <si>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</si>
  <si>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</si>
  <si>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</si>
  <si>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</si>
  <si>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</si>
  <si>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</si>
  <si>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</si>
  <si>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</si>
  <si>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</si>
  <si>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</si>
  <si>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</si>
  <si>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</si>
  <si>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</si>
  <si>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</si>
  <si>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</si>
  <si>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</si>
  <si>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</si>
  <si>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</si>
  <si>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</si>
  <si>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</si>
  <si>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</si>
  <si>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</si>
  <si>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</si>
  <si>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</si>
  <si>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</si>
  <si>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</si>
  <si>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</si>
  <si>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</si>
  <si>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</si>
  <si>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</si>
  <si>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</si>
  <si>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</si>
  <si>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</si>
  <si>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</si>
  <si>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</si>
  <si>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</si>
  <si>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</si>
  <si>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</si>
  <si>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</si>
  <si>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</si>
  <si>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</si>
  <si>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</si>
  <si>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</si>
  <si>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</si>
  <si>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</si>
  <si>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</si>
  <si>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</si>
  <si>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</si>
  <si>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</si>
  <si>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</si>
  <si>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</si>
  <si>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</si>
  <si>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</si>
  <si>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</si>
  <si>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</si>
  <si>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</si>
  <si>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</si>
  <si>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</si>
  <si>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</si>
  <si>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</si>
  <si>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</si>
  <si>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</si>
  <si>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</si>
  <si>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</si>
  <si>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</si>
  <si>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</si>
  <si>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</si>
  <si>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</si>
  <si>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</si>
  <si>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</si>
  <si>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</si>
  <si>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</si>
  <si>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</si>
  <si>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</si>
  <si>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</si>
  <si>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</si>
  <si>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</si>
  <si>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</si>
  <si>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</si>
  <si>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</si>
  <si>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</si>
  <si>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</si>
  <si>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</si>
  <si>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</si>
  <si>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</si>
  <si>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</si>
  <si>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</si>
  <si>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</si>
  <si>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</si>
  <si>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</si>
  <si>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</si>
  <si>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</si>
  <si>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</si>
  <si>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</si>
  <si>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</si>
  <si>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</si>
  <si>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</si>
  <si>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</si>
  <si>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</si>
  <si>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</si>
  <si>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</si>
  <si>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</si>
  <si>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</si>
  <si>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</si>
  <si>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</si>
  <si>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</si>
  <si>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</si>
  <si>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</si>
  <si>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</si>
  <si>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</si>
  <si>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</si>
  <si>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</si>
  <si>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</si>
  <si>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</si>
  <si>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</si>
  <si>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</si>
  <si>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</si>
  <si>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</si>
  <si>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</si>
  <si>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</si>
  <si>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</si>
  <si>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</si>
  <si>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</si>
  <si>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</si>
  <si>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</si>
  <si>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</si>
  <si>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</si>
  <si>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</si>
  <si>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</si>
  <si>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</si>
  <si>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</si>
  <si>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</si>
  <si>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</si>
  <si>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</si>
  <si>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</si>
  <si>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</si>
  <si>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</si>
  <si>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</si>
  <si>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</si>
  <si>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</si>
  <si>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</si>
  <si>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</si>
  <si>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</si>
  <si>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</si>
  <si>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</si>
  <si>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</si>
  <si>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</si>
  <si>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</si>
  <si>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</si>
  <si>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</si>
  <si>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</si>
  <si>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</si>
  <si>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</si>
  <si>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</si>
  <si>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</si>
  <si>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</si>
  <si>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</si>
  <si>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</si>
  <si>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</si>
  <si>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</si>
  <si>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</si>
  <si>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</si>
  <si>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</si>
  <si>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</si>
  <si>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</si>
  <si>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</si>
  <si>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</si>
  <si>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</si>
  <si>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</si>
  <si>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</si>
  <si>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</si>
  <si>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</si>
  <si>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</si>
  <si>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</si>
  <si>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</si>
  <si>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</si>
  <si>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</si>
  <si>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</si>
  <si>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</si>
  <si>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</si>
  <si>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</si>
  <si>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</si>
  <si>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</si>
  <si>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</si>
  <si>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</si>
  <si>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</si>
  <si>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</si>
  <si>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</si>
  <si>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</si>
  <si>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</si>
  <si>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</si>
  <si>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</si>
  <si>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</si>
  <si>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</si>
  <si>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</si>
  <si>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</si>
  <si>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</si>
  <si>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</si>
  <si>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</si>
  <si>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</si>
  <si>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</si>
  <si>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</si>
  <si>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</si>
  <si>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</si>
  <si>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</si>
  <si>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</si>
  <si>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</si>
  <si>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</si>
  <si>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</si>
  <si>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</si>
  <si>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</si>
  <si>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</si>
  <si>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</si>
  <si>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</si>
  <si>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</si>
  <si>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</si>
  <si>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</si>
  <si>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</si>
  <si>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</si>
  <si>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</si>
  <si>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</si>
  <si>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</si>
  <si>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</si>
  <si>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</si>
  <si>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</si>
  <si>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</si>
  <si>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</si>
  <si>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</si>
  <si>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</si>
  <si>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</si>
  <si>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</si>
  <si>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</si>
  <si>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</si>
  <si>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</si>
  <si>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</si>
  <si>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</si>
  <si>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</si>
  <si>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</si>
  <si>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</si>
  <si>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</si>
  <si>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</si>
  <si>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</si>
  <si>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</si>
  <si>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</si>
  <si>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</si>
  <si>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</si>
  <si>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</si>
  <si>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</si>
  <si>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</si>
  <si>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</si>
  <si>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</si>
  <si>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</si>
  <si>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</si>
  <si>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</si>
  <si>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</si>
  <si>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</si>
  <si>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</si>
  <si>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</si>
  <si>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</si>
  <si>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</si>
  <si>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</si>
  <si>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</si>
  <si>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</si>
  <si>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</si>
  <si>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</si>
  <si>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</si>
  <si>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</si>
  <si>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</si>
  <si>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</si>
  <si>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</si>
  <si>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</si>
  <si>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</si>
  <si>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</si>
  <si>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</si>
  <si>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</si>
  <si>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</si>
  <si>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</si>
  <si>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</si>
  <si>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</si>
  <si>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</si>
  <si>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</si>
  <si>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</si>
  <si>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</si>
  <si>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</si>
  <si>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</si>
  <si>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</si>
  <si>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</si>
  <si>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</si>
  <si>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</si>
  <si>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</si>
  <si>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</si>
  <si>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</si>
  <si>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</si>
  <si>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</si>
  <si>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</si>
  <si>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</si>
  <si>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</si>
  <si>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</si>
  <si>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</si>
  <si>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</si>
  <si>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</si>
  <si>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</si>
  <si>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</si>
  <si>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</si>
  <si>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</si>
  <si>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</si>
  <si>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</si>
  <si>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</si>
  <si>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</si>
  <si>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</si>
  <si>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</si>
  <si>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</si>
  <si>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</si>
  <si>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</si>
  <si>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</si>
  <si>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</si>
  <si>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</si>
  <si>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</si>
  <si>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</si>
  <si>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</si>
  <si>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</si>
  <si>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</si>
  <si>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</si>
  <si>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</si>
  <si>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</si>
  <si>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</si>
  <si>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</si>
  <si>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</si>
  <si>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</si>
  <si>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</si>
  <si>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</si>
  <si>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</si>
  <si>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</si>
  <si>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</si>
  <si>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</si>
  <si>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</si>
  <si>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</si>
  <si>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</si>
  <si>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</si>
  <si>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</si>
  <si>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</si>
  <si>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</si>
  <si>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</si>
  <si>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</si>
  <si>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</si>
  <si>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</si>
  <si>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</si>
  <si>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</si>
  <si>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</si>
  <si>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</si>
  <si>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</si>
  <si>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</si>
  <si>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</si>
  <si>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</si>
  <si>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</si>
  <si>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</si>
  <si>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</si>
  <si>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</si>
  <si>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</si>
  <si>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</si>
  <si>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</si>
  <si>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</si>
  <si>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</si>
  <si>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</si>
  <si>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</si>
  <si>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</si>
  <si>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</si>
  <si>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</si>
  <si>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</si>
  <si>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</si>
  <si>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</si>
  <si>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</si>
  <si>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</si>
  <si>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</si>
  <si>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</si>
  <si>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</si>
  <si>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</si>
  <si>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</si>
  <si>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</si>
  <si>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</si>
  <si>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</si>
  <si>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</si>
  <si>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</si>
  <si>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</si>
  <si>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</si>
  <si>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</si>
  <si>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</si>
  <si>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</si>
  <si>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</si>
  <si>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</si>
  <si>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</si>
  <si>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</si>
  <si>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</si>
  <si>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</si>
  <si>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</si>
  <si>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</si>
  <si>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</si>
  <si>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</si>
  <si>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</si>
  <si>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</si>
  <si>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</si>
  <si>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</si>
  <si>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</si>
  <si>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</si>
  <si>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</si>
  <si>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</si>
  <si>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</si>
  <si>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</si>
  <si>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</si>
  <si>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</si>
  <si>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</si>
  <si>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</si>
  <si>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</si>
  <si>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</si>
  <si>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</si>
  <si>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</si>
  <si>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</si>
  <si>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</si>
  <si>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</si>
  <si>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</si>
  <si>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</si>
  <si>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</si>
  <si>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</si>
  <si>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</si>
  <si>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</si>
  <si>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</si>
  <si>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</si>
  <si>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</si>
  <si>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</si>
  <si>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</si>
  <si>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</si>
  <si>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</si>
  <si>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</si>
  <si>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</si>
  <si>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</si>
  <si>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</si>
  <si>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</si>
  <si>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</si>
  <si>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</si>
  <si>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</si>
  <si>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</si>
  <si>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</si>
  <si>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</si>
  <si>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</si>
  <si>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</si>
  <si>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</si>
  <si>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</si>
  <si>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</si>
  <si>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</si>
  <si>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</si>
  <si>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</si>
  <si>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</si>
  <si>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</si>
  <si>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</si>
  <si>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</si>
  <si>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</si>
  <si>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</si>
  <si>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</si>
  <si>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</si>
  <si>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</si>
  <si>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</si>
  <si>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</si>
  <si>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</si>
  <si>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</si>
  <si>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</si>
  <si>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</si>
  <si>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</si>
  <si>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</si>
  <si>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</si>
  <si>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</si>
  <si>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</si>
  <si>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</si>
  <si>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</si>
  <si>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</si>
  <si>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</si>
  <si>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</si>
  <si>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</si>
  <si>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</si>
  <si>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</si>
  <si>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</si>
  <si>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</si>
  <si>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</si>
  <si>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</si>
  <si>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</si>
  <si>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</si>
  <si>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</si>
  <si>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</si>
  <si>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</si>
  <si>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</si>
  <si>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</si>
  <si>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</si>
  <si>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</si>
  <si>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</si>
  <si>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</si>
  <si>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</si>
  <si>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</si>
  <si>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</si>
  <si>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</si>
  <si>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</si>
  <si>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</si>
  <si>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</si>
  <si>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</si>
  <si>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</si>
  <si>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</si>
  <si>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</si>
  <si>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</si>
  <si>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</si>
  <si>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</si>
  <si>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</si>
  <si>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</si>
  <si>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</si>
  <si>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</si>
  <si>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</si>
  <si>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</si>
  <si>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</si>
  <si>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</si>
  <si>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</si>
  <si>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</si>
  <si>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</si>
  <si>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</si>
  <si>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</si>
  <si>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</si>
  <si>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</si>
  <si>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</si>
  <si>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</si>
  <si>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</si>
  <si>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</si>
  <si>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</si>
  <si>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</si>
  <si>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</si>
  <si>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</si>
  <si>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</si>
  <si>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</si>
  <si>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</si>
  <si>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</si>
  <si>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</si>
  <si>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</si>
  <si>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</si>
  <si>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</si>
  <si>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</si>
  <si>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</si>
  <si>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</si>
  <si>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</si>
  <si>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</si>
  <si>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</si>
  <si>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</si>
  <si>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</si>
  <si>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</si>
  <si>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</si>
  <si>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</si>
  <si>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</si>
  <si>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</si>
  <si>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</si>
  <si>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</si>
  <si>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</si>
  <si>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</si>
  <si>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</si>
  <si>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</si>
  <si>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</si>
  <si>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</si>
  <si>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</si>
  <si>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</si>
  <si>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</si>
  <si>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</si>
  <si>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</si>
  <si>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</si>
  <si>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</si>
  <si>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</si>
  <si>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</si>
  <si>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</si>
  <si>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</si>
  <si>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</si>
  <si>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</si>
  <si>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</si>
  <si>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</si>
  <si>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</si>
  <si>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</si>
  <si>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</si>
  <si>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</si>
  <si>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</si>
  <si>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</si>
  <si>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</si>
  <si>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</si>
  <si>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</si>
  <si>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</si>
  <si>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</si>
  <si>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</si>
  <si>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</si>
  <si>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</si>
  <si>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</si>
  <si>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</si>
  <si>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</si>
  <si>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</si>
  <si>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</si>
  <si>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</si>
  <si>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</si>
  <si>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</si>
  <si>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</si>
  <si>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</si>
  <si>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</si>
  <si>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</si>
  <si>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</si>
  <si>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</si>
  <si>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</si>
  <si>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</si>
  <si>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</si>
  <si>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</si>
  <si>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</si>
  <si>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</si>
  <si>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</si>
  <si>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</si>
  <si>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</si>
  <si>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</si>
  <si>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</si>
  <si>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</si>
  <si>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</si>
  <si>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</si>
  <si>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</si>
  <si>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</si>
  <si>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</si>
  <si>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</si>
  <si>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</si>
  <si>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</si>
  <si>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</si>
  <si>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</si>
  <si>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</si>
  <si>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</si>
  <si>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</si>
  <si>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</si>
  <si>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</si>
  <si>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</si>
  <si>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</si>
  <si>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</si>
  <si>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</si>
  <si>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</si>
  <si>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</si>
  <si>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</si>
  <si>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</si>
  <si>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</si>
  <si>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</si>
  <si>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</si>
  <si>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</si>
  <si>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</si>
  <si>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</si>
  <si>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</si>
  <si>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</si>
  <si>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</si>
  <si>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</si>
  <si>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</si>
  <si>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</si>
  <si>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</si>
  <si>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</si>
  <si>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</si>
  <si>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</si>
  <si>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</si>
  <si>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</si>
  <si>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</si>
  <si>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</si>
  <si>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</si>
  <si>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</si>
  <si>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</si>
  <si>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</si>
  <si>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</si>
  <si>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</si>
  <si>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</si>
  <si>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</si>
  <si>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</si>
  <si>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</si>
  <si>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</si>
  <si>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</si>
  <si>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</si>
  <si>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</si>
  <si>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</si>
  <si>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</si>
  <si>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</si>
  <si>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</si>
  <si>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</si>
  <si>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</si>
  <si>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</si>
  <si>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</si>
  <si>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</si>
  <si>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</si>
  <si>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</si>
  <si>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</si>
  <si>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</si>
  <si>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</si>
  <si>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</si>
  <si>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</si>
  <si>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</si>
  <si>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</si>
  <si>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</si>
  <si>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</si>
  <si>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</si>
  <si>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</si>
  <si>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</si>
  <si>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</si>
  <si>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</si>
  <si>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</si>
  <si>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</si>
  <si>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</si>
  <si>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</si>
  <si>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</si>
  <si>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</si>
  <si>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</si>
  <si>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</si>
  <si>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</si>
  <si>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</si>
  <si>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</si>
  <si>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</si>
  <si>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</si>
  <si>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</si>
  <si>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</si>
  <si>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</si>
  <si>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</si>
  <si>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</si>
  <si>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</si>
  <si>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</si>
  <si>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</si>
  <si>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</si>
  <si>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</si>
  <si>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</si>
  <si>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</si>
  <si>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</si>
  <si>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</si>
  <si>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</si>
  <si>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</si>
  <si>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</si>
  <si>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</si>
  <si>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</si>
  <si>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</si>
  <si>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</si>
  <si>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</si>
  <si>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</si>
  <si>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</si>
  <si>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</si>
  <si>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</si>
  <si>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</si>
  <si>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</si>
  <si>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</si>
  <si>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</si>
  <si>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</si>
  <si>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</si>
  <si>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</si>
  <si>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</si>
  <si>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</si>
  <si>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</si>
  <si>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</si>
  <si>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</si>
  <si>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</si>
  <si>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</si>
  <si>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</si>
  <si>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</si>
  <si>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</si>
  <si>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</si>
  <si>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</si>
  <si>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</si>
  <si>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</si>
  <si>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</si>
  <si>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</si>
  <si>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</si>
  <si>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</si>
  <si>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</si>
  <si>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</si>
  <si>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</si>
  <si>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</si>
  <si>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</si>
  <si>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</si>
  <si>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</si>
  <si>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</si>
  <si>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</si>
  <si>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</si>
  <si>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</si>
  <si>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</si>
  <si>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</si>
  <si>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</si>
  <si>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</si>
  <si>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</si>
  <si>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</si>
  <si>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</si>
  <si>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</si>
  <si>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</si>
  <si>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</si>
  <si>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</si>
  <si>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</si>
  <si>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</si>
  <si>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</si>
  <si>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</si>
  <si>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</si>
  <si>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</si>
  <si>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</si>
  <si>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</si>
  <si>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</si>
  <si>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</si>
  <si>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</si>
  <si>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</si>
  <si>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</si>
  <si>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</si>
  <si>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</si>
  <si>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</si>
  <si>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</si>
  <si>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</si>
  <si>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</si>
  <si>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</si>
  <si>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</si>
  <si>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</si>
  <si>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</si>
  <si>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</si>
  <si>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</si>
  <si>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</si>
  <si>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</si>
  <si>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</si>
  <si>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</si>
  <si>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</si>
  <si>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</si>
  <si>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</si>
  <si>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</si>
  <si>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</si>
  <si>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</si>
  <si>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</si>
  <si>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</si>
  <si>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</si>
  <si>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</si>
  <si>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</si>
  <si>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</si>
  <si>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</si>
  <si>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</si>
  <si>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</si>
  <si>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</si>
  <si>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</si>
  <si>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</si>
  <si>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</si>
  <si>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</si>
  <si>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</si>
  <si>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</si>
  <si>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</si>
  <si>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</si>
  <si>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</si>
  <si>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</si>
  <si>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</si>
  <si>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</si>
  <si>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</si>
  <si>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</si>
  <si>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</si>
  <si>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</si>
  <si>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</si>
  <si>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</si>
  <si>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</si>
  <si>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</si>
  <si>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</si>
  <si>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</si>
  <si>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</si>
  <si>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</si>
  <si>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</si>
  <si>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</si>
  <si>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</si>
  <si>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</si>
  <si>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</si>
  <si>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</si>
  <si>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</si>
  <si>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</si>
  <si>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</si>
  <si>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</si>
  <si>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</si>
  <si>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</si>
  <si>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</si>
  <si>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</si>
  <si>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</si>
  <si>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</si>
  <si>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</si>
  <si>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</si>
  <si>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</si>
  <si>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</si>
  <si>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</si>
  <si>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</si>
  <si>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</si>
  <si>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</si>
  <si>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</si>
  <si>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</si>
  <si>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</si>
  <si>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</si>
  <si>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</si>
  <si>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</si>
  <si>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</si>
  <si>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</si>
  <si>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</si>
  <si>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</si>
  <si>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</si>
  <si>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</si>
  <si>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</si>
  <si>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</si>
  <si>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</si>
  <si>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</si>
  <si>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</si>
  <si>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</si>
  <si>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</si>
  <si>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</si>
  <si>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</si>
  <si>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</si>
  <si>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</si>
  <si>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</si>
  <si>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</si>
  <si>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</si>
  <si>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</si>
  <si>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</si>
  <si>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</si>
  <si>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</si>
  <si>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</si>
  <si>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</si>
  <si>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</si>
  <si>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</si>
  <si>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</si>
  <si>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</si>
  <si>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</si>
  <si>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</si>
  <si>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</si>
  <si>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</si>
  <si>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</si>
  <si>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</si>
  <si>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</si>
  <si>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</si>
  <si>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</si>
  <si>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</si>
  <si>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</si>
  <si>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</si>
  <si>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</si>
  <si>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</si>
  <si>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</si>
  <si>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</si>
  <si>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</si>
  <si>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</si>
  <si>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</si>
  <si>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</si>
  <si>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</si>
  <si>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</si>
  <si>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</si>
  <si>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</si>
  <si>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</si>
  <si>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</si>
  <si>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</si>
  <si>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</si>
  <si>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</si>
  <si>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</si>
  <si>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</si>
  <si>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</si>
  <si>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</si>
  <si>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</si>
  <si>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</si>
  <si>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</si>
  <si>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</si>
  <si>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</si>
  <si>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</si>
  <si>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</si>
  <si>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</si>
  <si>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</si>
  <si>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</si>
  <si>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</si>
  <si>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</si>
  <si>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</si>
  <si>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</si>
  <si>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</si>
  <si>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</si>
  <si>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</si>
  <si>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</si>
  <si>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</si>
  <si>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</si>
  <si>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</si>
  <si>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</si>
  <si>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</si>
  <si>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</si>
  <si>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</si>
  <si>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</si>
  <si>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</si>
  <si>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</si>
  <si>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</si>
  <si>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</si>
  <si>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</si>
  <si>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</si>
  <si>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</si>
  <si>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</si>
  <si>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</si>
  <si>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</si>
  <si>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</si>
  <si>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</si>
  <si>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</si>
  <si>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</si>
  <si>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</si>
  <si>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</si>
  <si>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</si>
  <si>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</si>
  <si>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</si>
  <si>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</si>
  <si>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</si>
  <si>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</si>
  <si>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</si>
  <si>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</si>
  <si>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</si>
  <si>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</si>
  <si>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</si>
  <si>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</si>
  <si>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</si>
  <si>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</si>
  <si>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</si>
  <si>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</si>
  <si>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</si>
  <si>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</si>
  <si>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</si>
  <si>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</si>
  <si>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</si>
  <si>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</si>
  <si>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</si>
  <si>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</si>
  <si>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</si>
  <si>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</si>
  <si>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</si>
  <si>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</si>
  <si>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</si>
  <si>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</si>
  <si>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</si>
  <si>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</si>
  <si>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</si>
  <si>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</si>
  <si>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</si>
  <si>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</si>
  <si>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</si>
  <si>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</si>
  <si>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</si>
  <si>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</si>
  <si>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</si>
  <si>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</si>
  <si>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</si>
  <si>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</si>
  <si>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</si>
  <si>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</si>
  <si>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</si>
  <si>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</si>
  <si>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</si>
  <si>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</si>
  <si>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</si>
  <si>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</si>
  <si>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</si>
  <si>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</si>
  <si>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</si>
  <si>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</si>
  <si>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</si>
  <si>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</si>
  <si>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</si>
  <si>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</si>
  <si>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</si>
  <si>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</si>
  <si>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</si>
  <si>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</si>
  <si>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</si>
  <si>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</si>
  <si>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</si>
  <si>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</si>
  <si>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</si>
  <si>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</si>
  <si>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</si>
  <si>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</si>
  <si>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</si>
  <si>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</si>
  <si>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</si>
  <si>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</si>
  <si>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</si>
  <si>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</si>
  <si>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</si>
  <si>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</si>
  <si>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</si>
  <si>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</si>
  <si>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</si>
  <si>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</si>
  <si>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</si>
  <si>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</si>
  <si>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</si>
  <si>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</si>
  <si>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</si>
  <si>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</si>
  <si>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</si>
  <si>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</si>
  <si>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</si>
  <si>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</si>
  <si>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</si>
  <si>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</si>
  <si>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</si>
  <si>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</si>
  <si>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</si>
  <si>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</si>
  <si>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</si>
  <si>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</si>
  <si>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</si>
  <si>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</si>
  <si>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</si>
  <si>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</si>
  <si>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</si>
  <si>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</si>
  <si>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</si>
  <si>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</si>
  <si>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</si>
  <si>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</si>
  <si>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</si>
  <si>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</si>
  <si>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</si>
  <si>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</si>
  <si>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</si>
  <si>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</si>
  <si>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</si>
  <si>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</si>
  <si>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</si>
  <si>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</si>
  <si>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</si>
  <si>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</si>
  <si>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</si>
  <si>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</si>
  <si>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</si>
  <si>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</si>
  <si>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</si>
  <si>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</si>
  <si>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</si>
  <si>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</si>
  <si>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</si>
  <si>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</si>
  <si>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</si>
  <si>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</si>
  <si>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</si>
  <si>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</si>
  <si>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</si>
  <si>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</si>
  <si>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</si>
  <si>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</si>
  <si>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</si>
  <si>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</si>
  <si>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</si>
  <si>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</si>
  <si>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</si>
  <si>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</si>
  <si>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</si>
  <si>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</si>
  <si>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</si>
  <si>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</si>
  <si>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</si>
  <si>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</si>
  <si>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</si>
  <si>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</si>
  <si>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</si>
  <si>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</si>
  <si>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</si>
  <si>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</si>
  <si>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</si>
  <si>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</si>
  <si>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</si>
  <si>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</si>
  <si>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</si>
  <si>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</si>
  <si>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</si>
  <si>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</si>
  <si>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</si>
  <si>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</si>
  <si>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</si>
  <si>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</si>
  <si>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</si>
  <si>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</si>
  <si>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</si>
  <si>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</si>
  <si>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</si>
  <si>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</si>
  <si>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</si>
  <si>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</si>
  <si>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</si>
  <si>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</si>
  <si>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</si>
  <si>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</si>
  <si>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</si>
  <si>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</si>
  <si>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</si>
  <si>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</si>
  <si>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</si>
  <si>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</si>
  <si>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</si>
  <si>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</si>
  <si>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</si>
  <si>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</si>
  <si>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</si>
  <si>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</si>
  <si>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</si>
  <si>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</si>
  <si>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</si>
  <si>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</si>
  <si>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</si>
  <si>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</si>
  <si>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</si>
  <si>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</si>
  <si>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</si>
  <si>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</si>
  <si>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</si>
  <si>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</si>
  <si>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</si>
  <si>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</si>
  <si>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</si>
  <si>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</si>
  <si>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</si>
  <si>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</si>
  <si>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</si>
  <si>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</si>
  <si>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</si>
  <si>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</si>
  <si>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</si>
  <si>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</si>
  <si>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</si>
  <si>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</si>
  <si>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</si>
  <si>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</si>
  <si>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</si>
  <si>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</si>
  <si>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</si>
  <si>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</si>
  <si>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</si>
  <si>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</si>
  <si>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</si>
  <si>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</si>
  <si>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</si>
  <si>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</si>
  <si>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</si>
  <si>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</si>
  <si>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</si>
  <si>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</si>
  <si>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</si>
  <si>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</si>
  <si>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</si>
  <si>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</si>
  <si>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</si>
  <si>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</si>
  <si>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</si>
  <si>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</si>
  <si>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</si>
  <si>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</si>
  <si>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</si>
  <si>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</si>
  <si>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</si>
  <si>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</si>
  <si>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</si>
  <si>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</si>
  <si>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</si>
  <si>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</si>
  <si>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</si>
  <si>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</si>
  <si>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</si>
  <si>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</si>
  <si>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</si>
  <si>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</si>
  <si>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</si>
  <si>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</si>
  <si>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</si>
  <si>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</si>
  <si>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</si>
  <si>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</si>
  <si>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</si>
  <si>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</si>
  <si>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</si>
  <si>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</si>
  <si>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</si>
  <si>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</si>
  <si>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</si>
  <si>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</si>
  <si>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</si>
  <si>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</si>
  <si>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</si>
  <si>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</si>
  <si>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</si>
  <si>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</si>
  <si>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</si>
  <si>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</si>
  <si>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</si>
  <si>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</si>
  <si>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</si>
  <si>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</si>
  <si>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</si>
  <si>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</si>
  <si>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</si>
  <si>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</si>
  <si>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</si>
  <si>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</si>
  <si>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</si>
  <si>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</si>
  <si>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</si>
  <si>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</si>
  <si>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</si>
  <si>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</si>
  <si>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</si>
  <si>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</si>
  <si>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</si>
  <si>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</si>
  <si>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</si>
  <si>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</si>
  <si>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</si>
  <si>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</si>
  <si>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</si>
  <si>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</si>
  <si>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</si>
  <si>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</si>
  <si>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</si>
  <si>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</si>
  <si>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</si>
  <si>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</si>
  <si>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</si>
  <si>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</si>
  <si>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</si>
  <si>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</si>
  <si>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</si>
  <si>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</si>
  <si>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</si>
  <si>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</si>
  <si>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</si>
  <si>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</si>
  <si>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</si>
  <si>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</si>
  <si>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</si>
  <si>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</si>
  <si>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</si>
  <si>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</si>
  <si>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</si>
  <si>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</si>
  <si>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</si>
  <si>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</si>
  <si>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</si>
  <si>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</si>
  <si>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</si>
  <si>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</si>
  <si>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</si>
  <si>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</si>
  <si>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</si>
  <si>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</si>
  <si>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</si>
  <si>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</si>
  <si>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</si>
  <si>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</si>
  <si>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</si>
  <si>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</si>
  <si>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</si>
  <si>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</si>
  <si>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</si>
  <si>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</si>
  <si>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</si>
  <si>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</si>
  <si>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</si>
  <si>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</si>
  <si>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</si>
  <si>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</si>
  <si>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</si>
  <si>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</si>
  <si>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</si>
  <si>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</si>
  <si>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</si>
  <si>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</si>
  <si>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</si>
  <si>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</si>
  <si>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</si>
  <si>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</si>
  <si>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</si>
  <si>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</si>
  <si>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</si>
  <si>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</si>
  <si>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</si>
  <si>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</si>
  <si>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</si>
  <si>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</si>
  <si>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</si>
  <si>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</si>
  <si>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</si>
  <si>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</si>
  <si>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</si>
  <si>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</si>
  <si>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</si>
  <si>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</si>
  <si>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</si>
  <si>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</si>
  <si>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</si>
  <si>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</si>
  <si>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</si>
  <si>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</si>
  <si>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</si>
  <si>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</si>
  <si>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</si>
  <si>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</si>
  <si>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</si>
  <si>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</si>
  <si>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</si>
  <si>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</si>
  <si>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</si>
  <si>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</si>
  <si>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</si>
  <si>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</si>
  <si>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</si>
  <si>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</si>
  <si>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</si>
  <si>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</si>
  <si>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</si>
  <si>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</si>
  <si>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</si>
  <si>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</si>
  <si>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</si>
  <si>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</si>
  <si>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</si>
  <si>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</si>
  <si>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</si>
  <si>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</si>
  <si>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</si>
  <si>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</si>
  <si>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</si>
  <si>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</si>
  <si>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</si>
  <si>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</si>
  <si>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</si>
  <si>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</si>
  <si>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</si>
  <si>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</si>
  <si>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</si>
  <si>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</si>
  <si>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</si>
  <si>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</si>
  <si>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</si>
  <si>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</si>
  <si>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</si>
  <si>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</si>
  <si>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</si>
  <si>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</si>
  <si>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</si>
  <si>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</si>
  <si>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</si>
  <si>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</si>
  <si>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</si>
  <si>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</si>
  <si>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</si>
  <si>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</si>
  <si>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</si>
  <si>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</si>
  <si>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</si>
  <si>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</si>
  <si>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</si>
  <si>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</si>
  <si>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</si>
  <si>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</si>
  <si>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</si>
  <si>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</si>
  <si>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</si>
  <si>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</si>
  <si>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</si>
  <si>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</si>
  <si>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</si>
  <si>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</si>
  <si>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</si>
  <si>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</si>
  <si>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</si>
  <si>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</si>
  <si>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</si>
  <si>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</si>
  <si>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</si>
  <si>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</si>
  <si>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</si>
  <si>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</si>
  <si>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</si>
  <si>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</si>
  <si>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</si>
  <si>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</si>
  <si>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</si>
  <si>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</si>
  <si>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</si>
  <si>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</si>
  <si>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</si>
  <si>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</si>
  <si>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</si>
  <si>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</si>
  <si>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</si>
  <si>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</si>
  <si>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</si>
  <si>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</si>
  <si>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</si>
  <si>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</si>
  <si>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</si>
  <si>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</si>
  <si>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</si>
  <si>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</si>
  <si>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</si>
  <si>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</si>
  <si>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</si>
  <si>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</si>
  <si>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</si>
  <si>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</si>
  <si>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</si>
  <si>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</si>
  <si>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</si>
  <si>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</si>
  <si>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</si>
  <si>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</si>
  <si>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</si>
  <si>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</si>
  <si>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</si>
  <si>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</si>
  <si>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</si>
  <si>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</si>
  <si>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</si>
  <si>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</si>
  <si>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</si>
  <si>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</si>
  <si>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</si>
  <si>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</si>
  <si>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</si>
  <si>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</si>
  <si>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</si>
  <si>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</si>
  <si>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</si>
  <si>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</si>
  <si>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</si>
  <si>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</si>
  <si>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</si>
  <si>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</si>
  <si>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</si>
  <si>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</si>
  <si>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</si>
  <si>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</si>
  <si>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</si>
  <si>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</si>
  <si>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</si>
  <si>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</si>
  <si>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</si>
  <si>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</si>
  <si>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</si>
  <si>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</si>
  <si>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</si>
  <si>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</si>
  <si>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</si>
  <si>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</si>
  <si>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</si>
  <si>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</si>
  <si>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</si>
  <si>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</si>
  <si>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</si>
  <si>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</si>
  <si>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</si>
  <si>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</si>
  <si>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</si>
  <si>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</si>
  <si>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</si>
  <si>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</si>
  <si>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</si>
  <si>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</si>
  <si>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</si>
  <si>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</si>
  <si>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</si>
  <si>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</si>
  <si>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</si>
  <si>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</si>
  <si>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</si>
  <si>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</si>
  <si>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</si>
  <si>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</si>
  <si>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</si>
  <si>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</si>
  <si>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</si>
  <si>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</si>
  <si>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</si>
  <si>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</si>
  <si>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</si>
  <si>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</si>
  <si>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</si>
  <si>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</si>
  <si>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</si>
  <si>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</si>
  <si>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</si>
  <si>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</si>
  <si>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</si>
  <si>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</si>
  <si>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</si>
  <si>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</si>
  <si>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</si>
  <si>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</si>
  <si>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</si>
  <si>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</si>
  <si>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</si>
  <si>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</si>
  <si>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</si>
  <si>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</si>
  <si>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</si>
  <si>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</si>
  <si>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</si>
  <si>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</si>
  <si>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</si>
  <si>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</si>
  <si>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</si>
  <si>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</si>
  <si>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</si>
  <si>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</si>
  <si>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</si>
  <si>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</si>
  <si>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</si>
  <si>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</si>
  <si>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</si>
  <si>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</si>
  <si>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</si>
  <si>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</si>
  <si>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</si>
  <si>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</si>
  <si>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</si>
  <si>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</si>
  <si>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</si>
  <si>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</si>
  <si>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</si>
  <si>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</si>
  <si>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</si>
  <si>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</si>
  <si>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</si>
  <si>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</si>
  <si>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</si>
  <si>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</si>
  <si>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</si>
  <si>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</si>
  <si>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</si>
  <si>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</si>
  <si>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</si>
  <si>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</si>
  <si>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</si>
  <si>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</si>
  <si>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</si>
  <si>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</si>
  <si>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</si>
  <si>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</si>
  <si>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</si>
  <si>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</si>
  <si>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</si>
  <si>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</si>
  <si>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</si>
  <si>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</si>
  <si>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</si>
  <si>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</si>
  <si>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</si>
  <si>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</si>
  <si>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</si>
  <si>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</si>
  <si>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</si>
  <si>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</si>
  <si>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</si>
  <si>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</si>
  <si>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</si>
  <si>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</si>
  <si>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</si>
  <si>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</si>
  <si>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</si>
  <si>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</si>
  <si>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</si>
  <si>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</si>
  <si>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</si>
  <si>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</si>
  <si>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</si>
  <si>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</si>
  <si>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</si>
  <si>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</si>
  <si>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</si>
  <si>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</si>
  <si>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</si>
  <si>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</si>
  <si>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</si>
  <si>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</si>
  <si>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</si>
  <si>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</si>
  <si>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</si>
  <si>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</si>
  <si>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</si>
  <si>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</si>
  <si>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</si>
  <si>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</si>
  <si>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</si>
  <si>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</si>
  <si>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</si>
  <si>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</si>
  <si>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</si>
  <si>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</si>
  <si>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</si>
  <si>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</si>
  <si>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</si>
  <si>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</si>
  <si>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</si>
  <si>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</si>
  <si>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</si>
  <si>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</si>
  <si>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</si>
  <si>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</si>
  <si>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</si>
  <si>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</si>
  <si>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</si>
  <si>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</si>
  <si>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</si>
  <si>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</si>
  <si>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</si>
  <si>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</si>
  <si>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</si>
  <si>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</si>
  <si>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</si>
  <si>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</si>
  <si>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</si>
  <si>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</si>
  <si>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</si>
  <si>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</si>
  <si>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</si>
  <si>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</si>
  <si>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</si>
  <si>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</si>
  <si>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</si>
  <si>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</si>
  <si>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</si>
  <si>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</si>
  <si>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</si>
  <si>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</si>
  <si>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</si>
  <si>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</si>
  <si>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</si>
  <si>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</si>
  <si>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</si>
  <si>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</si>
  <si>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</si>
  <si>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</si>
  <si>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</si>
  <si>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</si>
  <si>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</si>
  <si>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</si>
  <si>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</si>
  <si>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</si>
  <si>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</si>
  <si>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</si>
  <si>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</si>
  <si>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</si>
  <si>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</si>
  <si>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</si>
  <si>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</si>
  <si>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</si>
  <si>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</si>
  <si>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</si>
  <si>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</si>
  <si>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</si>
  <si>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</si>
  <si>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</si>
  <si>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</si>
  <si>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</si>
  <si>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</si>
  <si>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</si>
  <si>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</si>
  <si>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</si>
  <si>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</si>
  <si>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</si>
  <si>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</si>
  <si>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</si>
  <si>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</si>
  <si>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</si>
  <si>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</si>
  <si>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</si>
  <si>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</si>
  <si>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</si>
  <si>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</si>
  <si>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</si>
  <si>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</si>
  <si>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</si>
  <si>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</si>
  <si>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</si>
  <si>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</si>
  <si>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</si>
  <si>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</si>
  <si>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</si>
  <si>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</si>
  <si>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</si>
  <si>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</si>
  <si>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</si>
  <si>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</si>
  <si>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</si>
  <si>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</si>
  <si>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</si>
  <si>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</si>
  <si>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</si>
  <si>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</si>
  <si>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</si>
  <si>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</si>
  <si>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</si>
  <si>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</si>
  <si>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</si>
  <si>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</si>
  <si>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</si>
  <si>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</si>
  <si>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</si>
  <si>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</si>
  <si>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</si>
  <si>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</si>
  <si>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</si>
  <si>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</si>
  <si>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</si>
  <si>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</si>
  <si>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</si>
  <si>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</si>
  <si>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</si>
  <si>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</si>
  <si>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</si>
  <si>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</si>
  <si>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</si>
  <si>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</si>
  <si>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</si>
  <si>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</si>
  <si>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</si>
  <si>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</si>
  <si>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</si>
  <si>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</si>
  <si>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</si>
  <si>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</si>
  <si>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</si>
  <si>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</si>
  <si>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</si>
  <si>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</si>
  <si>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</si>
  <si>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</si>
  <si>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</si>
  <si>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</si>
  <si>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</si>
  <si>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</si>
  <si>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</si>
  <si>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</si>
  <si>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</si>
  <si>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</si>
  <si>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</si>
  <si>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</si>
  <si>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</si>
  <si>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</si>
  <si>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</si>
  <si>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</si>
  <si>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</si>
  <si>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</si>
  <si>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</si>
  <si>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</si>
  <si>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</si>
  <si>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</si>
  <si>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</si>
  <si>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</si>
  <si>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</si>
  <si>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</si>
  <si>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</si>
  <si>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</si>
  <si>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</si>
  <si>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</si>
  <si>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</si>
  <si>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</si>
  <si>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</si>
  <si>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</si>
  <si>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</si>
  <si>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</si>
  <si>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</si>
  <si>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</si>
  <si>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</si>
  <si>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</si>
  <si>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</si>
  <si>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</si>
  <si>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</si>
  <si>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</si>
  <si>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</si>
  <si>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</si>
  <si>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</si>
  <si>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</si>
  <si>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</si>
  <si>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</si>
  <si>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</si>
  <si>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</si>
  <si>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</si>
  <si>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</si>
  <si>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</si>
  <si>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</si>
  <si>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</si>
  <si>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</si>
  <si>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</si>
  <si>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</si>
  <si>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</si>
  <si>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</si>
  <si>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</si>
  <si>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</si>
  <si>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</si>
  <si>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</si>
  <si>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</si>
  <si>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</si>
  <si>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</si>
  <si>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</si>
  <si>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</si>
  <si>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</si>
  <si>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</si>
  <si>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</si>
  <si>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</si>
  <si>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</si>
  <si>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</si>
  <si>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</si>
  <si>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</si>
  <si>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</si>
  <si>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</si>
  <si>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</si>
  <si>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</si>
  <si>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</si>
  <si>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</si>
  <si>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</si>
  <si>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</si>
  <si>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</si>
  <si>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</si>
  <si>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</si>
  <si>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</si>
  <si>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</si>
  <si>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</si>
  <si>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</si>
  <si>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</si>
  <si>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</si>
  <si>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</si>
  <si>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</si>
  <si>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</si>
  <si>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</si>
  <si>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</si>
  <si>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</si>
  <si>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</si>
  <si>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</si>
  <si>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</si>
  <si>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</si>
  <si>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</si>
  <si>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</si>
  <si>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</si>
  <si>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</si>
  <si>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</si>
  <si>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</si>
  <si>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</si>
  <si>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</si>
  <si>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</si>
  <si>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</si>
  <si>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</si>
  <si>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</si>
  <si>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</si>
  <si>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</si>
  <si>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</si>
  <si>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</si>
  <si>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</si>
  <si>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</si>
  <si>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</si>
  <si>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</si>
  <si>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</si>
  <si>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</si>
  <si>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</si>
  <si>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</si>
  <si>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</si>
  <si>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</si>
  <si>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</si>
  <si>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</si>
  <si>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</si>
  <si>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</si>
  <si>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</si>
  <si>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</si>
  <si>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</si>
  <si>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</si>
  <si>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</si>
  <si>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</si>
  <si>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</si>
  <si>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</si>
  <si>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</si>
  <si>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</si>
  <si>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</si>
  <si>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</si>
  <si>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</si>
  <si>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</si>
  <si>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</si>
  <si>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</si>
  <si>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</si>
  <si>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</si>
  <si>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</si>
  <si>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</si>
  <si>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</si>
  <si>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</si>
  <si>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</si>
  <si>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</si>
  <si>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</si>
  <si>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</si>
  <si>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</si>
  <si>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</si>
  <si>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</si>
  <si>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</si>
  <si>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</si>
  <si>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</si>
  <si>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</si>
  <si>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</si>
  <si>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</si>
  <si>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</si>
  <si>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</si>
  <si>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</si>
  <si>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</si>
  <si>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</si>
  <si>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</si>
  <si>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</si>
  <si>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</si>
  <si>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</si>
  <si>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</si>
  <si>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</si>
  <si>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</si>
  <si>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</si>
  <si>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</si>
  <si>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</si>
  <si>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</si>
  <si>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</si>
  <si>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</si>
  <si>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</si>
  <si>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</si>
  <si>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</si>
  <si>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</si>
  <si>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</si>
  <si>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</si>
  <si>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</si>
  <si>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</si>
  <si>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</si>
  <si>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</si>
  <si>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</si>
  <si>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</si>
  <si>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</si>
  <si>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</si>
  <si>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</si>
  <si>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</si>
  <si>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</si>
  <si>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</si>
  <si>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</si>
  <si>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</si>
  <si>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</si>
  <si>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</si>
  <si>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</si>
  <si>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</si>
  <si>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</si>
  <si>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</si>
  <si>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</si>
  <si>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</si>
  <si>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</si>
  <si>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</si>
  <si>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</si>
  <si>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</si>
  <si>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</si>
  <si>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</si>
  <si>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</si>
  <si>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</si>
  <si>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</si>
  <si>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</si>
  <si>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</si>
  <si>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</si>
  <si>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</si>
  <si>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</si>
  <si>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</si>
  <si>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</si>
  <si>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</si>
  <si>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</si>
  <si>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</si>
  <si>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</si>
  <si>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</si>
  <si>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</si>
  <si>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</si>
  <si>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</si>
  <si>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</si>
  <si>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</si>
  <si>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</si>
  <si>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</si>
  <si>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</si>
  <si>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</si>
  <si>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</si>
  <si>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</si>
  <si>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</si>
  <si>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</si>
  <si>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</si>
  <si>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</si>
  <si>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</si>
  <si>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</si>
  <si>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</si>
  <si>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</si>
  <si>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</si>
  <si>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</si>
  <si>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</si>
  <si>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</si>
  <si>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</si>
  <si>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</si>
  <si>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</si>
  <si>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</si>
  <si>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</si>
  <si>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</si>
  <si>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</si>
  <si>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</si>
  <si>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</si>
  <si>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</si>
  <si>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</si>
  <si>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</si>
  <si>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</si>
  <si>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</si>
  <si>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</si>
  <si>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</si>
  <si>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</si>
  <si>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</si>
  <si>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</si>
  <si>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</si>
  <si>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</si>
  <si>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</si>
  <si>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</si>
  <si>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</si>
  <si>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</si>
  <si>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</si>
  <si>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</si>
  <si>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</si>
  <si>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</si>
  <si>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</si>
  <si>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</si>
  <si>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</si>
  <si>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</si>
  <si>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</si>
  <si>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</si>
  <si>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</si>
  <si>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</si>
  <si>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</si>
  <si>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</si>
  <si>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</si>
  <si>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</si>
  <si>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</si>
  <si>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</si>
  <si>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</si>
  <si>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</si>
  <si>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</si>
  <si>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</si>
  <si>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</si>
  <si>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</si>
  <si>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</si>
  <si>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</si>
  <si>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</si>
  <si>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</si>
  <si>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</si>
  <si>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</si>
  <si>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</si>
  <si>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</si>
  <si>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</si>
  <si>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</si>
  <si>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</si>
  <si>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</si>
  <si>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</si>
  <si>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</si>
  <si>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</si>
  <si>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</si>
  <si>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</si>
  <si>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</si>
  <si>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</si>
  <si>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</si>
  <si>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</si>
  <si>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</si>
  <si>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</si>
  <si>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</si>
  <si>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</si>
  <si>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</si>
  <si>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</si>
  <si>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</si>
  <si>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</si>
  <si>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</si>
  <si>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</si>
  <si>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</si>
  <si>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</si>
  <si>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</si>
  <si>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</si>
  <si>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</si>
  <si>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</si>
  <si>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</si>
  <si>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</si>
  <si>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</si>
  <si>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</si>
  <si>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</si>
  <si>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</si>
  <si>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</si>
  <si>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</si>
  <si>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</si>
  <si>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</si>
  <si>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</si>
  <si>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</si>
  <si>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</si>
  <si>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</si>
  <si>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</si>
  <si>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</si>
  <si>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</si>
  <si>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</si>
  <si>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</si>
  <si>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</si>
  <si>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</si>
  <si>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</si>
  <si>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</si>
  <si>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</si>
  <si>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</si>
  <si>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</si>
  <si>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</si>
  <si>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</si>
  <si>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</si>
  <si>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</si>
  <si>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</si>
  <si>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</si>
  <si>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</si>
  <si>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</si>
  <si>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</si>
  <si>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</si>
  <si>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</si>
  <si>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</si>
  <si>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</si>
  <si>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</si>
  <si>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</si>
  <si>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</si>
  <si>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</si>
  <si>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</si>
  <si>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</si>
  <si>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</si>
  <si>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</si>
  <si>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</si>
  <si>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</si>
  <si>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</si>
  <si>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</si>
  <si>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</si>
  <si>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</si>
  <si>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</si>
  <si>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</si>
  <si>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</si>
  <si>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</si>
  <si>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</si>
  <si>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</si>
  <si>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</si>
  <si>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</si>
  <si>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</si>
  <si>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</si>
  <si>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</si>
  <si>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</si>
  <si>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</si>
  <si>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</si>
  <si>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</si>
  <si>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</si>
  <si>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</si>
  <si>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</si>
  <si>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</si>
  <si>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</si>
  <si>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</si>
  <si>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</si>
  <si>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</si>
  <si>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</si>
  <si>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</si>
  <si>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</si>
  <si>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</si>
  <si>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</si>
  <si>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</si>
  <si>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</si>
  <si>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</si>
  <si>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</si>
  <si>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</si>
  <si>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</si>
  <si>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</si>
  <si>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</si>
  <si>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</si>
  <si>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</si>
  <si>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</si>
  <si>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</si>
  <si>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</si>
  <si>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</si>
  <si>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</si>
  <si>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</si>
  <si>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</si>
  <si>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</si>
  <si>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</si>
  <si>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</si>
  <si>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</si>
  <si>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</si>
  <si>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</si>
  <si>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</si>
  <si>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</si>
  <si>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</si>
  <si>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</si>
  <si>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</si>
  <si>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</si>
  <si>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</si>
  <si>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</si>
  <si>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</si>
  <si>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</si>
  <si>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</si>
  <si>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</si>
  <si>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</si>
  <si>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</si>
  <si>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</si>
  <si>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</si>
  <si>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</si>
  <si>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</si>
  <si>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</si>
  <si>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</si>
  <si>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</si>
  <si>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</si>
  <si>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</si>
  <si>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</si>
  <si>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</si>
  <si>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</si>
  <si>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</si>
  <si>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</si>
  <si>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</si>
  <si>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</si>
  <si>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</si>
  <si>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</si>
  <si>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</si>
  <si>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</si>
  <si>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</si>
  <si>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</si>
  <si>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</si>
  <si>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</si>
  <si>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</si>
  <si>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</si>
  <si>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</si>
  <si>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</si>
  <si>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</si>
  <si>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</si>
  <si>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</si>
  <si>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</si>
  <si>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</si>
  <si>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</si>
  <si>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</si>
  <si>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</si>
  <si>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</si>
  <si>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</si>
  <si>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</si>
  <si>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</si>
  <si>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</si>
  <si>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</si>
  <si>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</si>
  <si>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</si>
  <si>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</si>
  <si>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</si>
  <si>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</si>
  <si>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</si>
  <si>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</si>
  <si>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</si>
  <si>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</si>
  <si>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</si>
  <si>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</si>
  <si>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</si>
  <si>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</si>
  <si>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</si>
  <si>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</si>
  <si>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</si>
  <si>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</si>
  <si>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</si>
  <si>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</si>
  <si>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</si>
  <si>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</si>
  <si>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</si>
  <si>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</si>
  <si>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</si>
  <si>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</si>
  <si>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</si>
  <si>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</si>
  <si>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</si>
  <si>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</si>
  <si>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</si>
  <si>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</si>
  <si>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</si>
  <si>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</si>
  <si>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</si>
  <si>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</si>
  <si>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</si>
  <si>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</si>
  <si>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</si>
  <si>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</si>
  <si>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</si>
  <si>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</si>
  <si>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</si>
  <si>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</si>
  <si>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</si>
  <si>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</si>
  <si>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</si>
  <si>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</si>
  <si>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</si>
  <si>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</si>
  <si>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</si>
  <si>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</si>
  <si>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</si>
  <si>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</si>
  <si>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</si>
  <si>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</si>
  <si>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</si>
  <si>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</si>
  <si>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</si>
  <si>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</si>
  <si>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</si>
  <si>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</si>
  <si>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</si>
  <si>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</si>
  <si>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</si>
  <si>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</si>
  <si>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</si>
  <si>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</si>
  <si>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</si>
  <si>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</si>
  <si>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</si>
  <si>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</si>
  <si>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</si>
  <si>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</si>
  <si>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</si>
  <si>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</si>
  <si>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</si>
  <si>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</si>
  <si>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</si>
  <si>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</si>
  <si>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</si>
  <si>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</si>
  <si>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</si>
  <si>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</si>
  <si>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</si>
  <si>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</si>
  <si>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</si>
  <si>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</si>
  <si>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</si>
  <si>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</si>
  <si>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</si>
  <si>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</si>
  <si>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</si>
  <si>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</si>
  <si>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</si>
  <si>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</si>
  <si>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</si>
  <si>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</si>
  <si>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</si>
  <si>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</si>
  <si>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</si>
  <si>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</si>
  <si>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</si>
  <si>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</si>
  <si>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</si>
  <si>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</si>
  <si>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</si>
  <si>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</si>
  <si>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</si>
  <si>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</si>
  <si>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</si>
  <si>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</si>
  <si>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</si>
  <si>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</si>
  <si>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</si>
  <si>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</si>
  <si>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</si>
  <si>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</si>
  <si>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</si>
  <si>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</si>
  <si>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</si>
  <si>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</si>
  <si>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</si>
  <si>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</si>
  <si>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</si>
  <si>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</si>
  <si>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</si>
  <si>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</si>
  <si>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</si>
  <si>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</si>
  <si>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</si>
  <si>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</si>
  <si>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</si>
  <si>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</si>
  <si>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</si>
  <si>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</si>
  <si>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</si>
  <si>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</si>
  <si>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</si>
  <si>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</si>
  <si>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</si>
  <si>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</si>
  <si>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</si>
  <si>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</si>
  <si>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</si>
  <si>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</si>
  <si>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</si>
  <si>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</si>
  <si>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</si>
  <si>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</si>
  <si>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</si>
  <si>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</si>
  <si>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</si>
  <si>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</si>
  <si>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</si>
  <si>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</si>
  <si>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</si>
  <si>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</si>
  <si>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</si>
  <si>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</si>
  <si>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</si>
  <si>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</si>
  <si>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</si>
  <si>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</si>
  <si>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</si>
  <si>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</si>
  <si>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</si>
  <si>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</si>
  <si>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</si>
  <si>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</si>
  <si>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</si>
  <si>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</si>
  <si>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</si>
  <si>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</si>
  <si>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</si>
  <si>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</si>
  <si>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</si>
  <si>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</si>
  <si>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</si>
  <si>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</si>
  <si>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</si>
  <si>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</si>
  <si>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</si>
  <si>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</si>
  <si>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</si>
  <si>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</si>
  <si>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</si>
  <si>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</si>
  <si>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</si>
  <si>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</si>
  <si>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</si>
  <si>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</si>
  <si>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</si>
  <si>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</si>
  <si>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</si>
  <si>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</si>
  <si>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</si>
  <si>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</si>
  <si>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</si>
  <si>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</si>
  <si>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</si>
  <si>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</si>
  <si>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</si>
  <si>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</si>
  <si>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</si>
  <si>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</si>
  <si>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</si>
  <si>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</si>
  <si>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</si>
  <si>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</si>
  <si>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</si>
  <si>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</si>
  <si>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</si>
  <si>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</si>
  <si>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</si>
  <si>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</si>
  <si>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</si>
  <si>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</si>
  <si>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</si>
  <si>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</si>
  <si>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</si>
  <si>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</si>
  <si>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</si>
  <si>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</si>
  <si>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</si>
  <si>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</si>
  <si>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</si>
  <si>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</si>
  <si>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</si>
  <si>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</si>
  <si>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</si>
  <si>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</si>
  <si>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</si>
  <si>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</si>
  <si>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</si>
  <si>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</si>
  <si>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</si>
  <si>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</si>
  <si>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</si>
  <si>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</si>
  <si>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</si>
  <si>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</si>
  <si>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</si>
  <si>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</si>
  <si>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</si>
  <si>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</si>
  <si>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</si>
  <si>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</si>
  <si>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</si>
  <si>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</si>
  <si>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</si>
  <si>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</si>
  <si>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</si>
  <si>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</si>
  <si>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</si>
  <si>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</si>
  <si>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</si>
  <si>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</si>
  <si>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</si>
  <si>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</si>
  <si>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</si>
  <si>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</si>
  <si>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</si>
  <si>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</si>
  <si>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</si>
  <si>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</si>
  <si>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</si>
  <si>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</si>
  <si>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</si>
  <si>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</si>
  <si>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</si>
  <si>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</si>
  <si>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</si>
  <si>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</si>
  <si>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</si>
  <si>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</si>
  <si>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</si>
  <si>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</si>
  <si>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</si>
  <si>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</si>
  <si>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</si>
  <si>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</si>
  <si>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</si>
  <si>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</si>
  <si>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</si>
  <si>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</si>
  <si>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</si>
  <si>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</si>
  <si>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</si>
  <si>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</si>
  <si>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</si>
  <si>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</si>
  <si>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</si>
  <si>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</si>
  <si>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</si>
  <si>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</si>
  <si>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</si>
  <si>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</si>
  <si>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</si>
  <si>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</si>
  <si>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</si>
  <si>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</si>
  <si>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</si>
  <si>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</si>
  <si>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</si>
  <si>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</si>
  <si>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</si>
  <si>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</si>
  <si>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</si>
  <si>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</si>
  <si>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</si>
  <si>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</si>
  <si>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</si>
  <si>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</si>
  <si>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</si>
  <si>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</si>
  <si>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</si>
  <si>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</si>
  <si>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</si>
  <si>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</si>
  <si>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</si>
  <si>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</si>
  <si>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</si>
  <si>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</si>
  <si>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</si>
  <si>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</si>
  <si>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</si>
  <si>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</si>
  <si>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</si>
  <si>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</si>
  <si>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</si>
  <si>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</si>
  <si>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</si>
  <si>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</si>
  <si>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</si>
  <si>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</si>
  <si>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</si>
  <si>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</si>
  <si>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</si>
  <si>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</si>
  <si>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</si>
  <si>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</si>
  <si>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</si>
  <si>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</si>
  <si>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</si>
  <si>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</si>
  <si>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</si>
  <si>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</si>
  <si>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</si>
  <si>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</si>
  <si>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</si>
  <si>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</si>
  <si>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</si>
  <si>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</si>
  <si>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</si>
  <si>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</si>
  <si>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</si>
  <si>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</si>
  <si>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</si>
  <si>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</si>
  <si>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</si>
  <si>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</si>
  <si>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</si>
  <si>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</si>
  <si>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</si>
  <si>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</si>
  <si>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</si>
  <si>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</si>
  <si>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</si>
  <si>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</si>
  <si>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</si>
  <si>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</si>
  <si>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</si>
  <si>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</si>
  <si>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</si>
  <si>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</si>
  <si>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</si>
  <si>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</si>
  <si>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</si>
  <si>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</si>
  <si>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</si>
  <si>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</si>
  <si>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</si>
  <si>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</si>
  <si>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</si>
  <si>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</si>
  <si>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</si>
  <si>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</si>
  <si>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</si>
  <si>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</si>
  <si>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</si>
  <si>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</si>
  <si>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</si>
  <si>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</si>
  <si>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</si>
  <si>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</si>
  <si>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</si>
  <si>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</si>
  <si>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</si>
  <si>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</si>
  <si>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</si>
  <si>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</si>
  <si>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</si>
  <si>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</si>
  <si>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</si>
  <si>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</si>
  <si>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</si>
  <si>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</si>
  <si>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</si>
  <si>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</si>
  <si>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</si>
  <si>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</si>
  <si>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</si>
  <si>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</si>
  <si>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</si>
  <si>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</si>
  <si>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</si>
  <si>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</si>
  <si>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</si>
  <si>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</si>
  <si>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</si>
  <si>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</si>
  <si>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</si>
  <si>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</si>
  <si>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</si>
  <si>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</si>
  <si>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</si>
  <si>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</si>
  <si>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</si>
  <si>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</si>
  <si>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</si>
  <si>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</si>
  <si>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</si>
  <si>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</si>
  <si>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</si>
  <si>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</si>
  <si>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</si>
  <si>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</si>
  <si>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</si>
  <si>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</si>
  <si>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</si>
  <si>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</si>
  <si>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</si>
  <si>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</si>
  <si>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</si>
  <si>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</si>
  <si>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</si>
  <si>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</si>
  <si>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</si>
  <si>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</si>
  <si>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</si>
  <si>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</si>
  <si>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</si>
  <si>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</si>
  <si>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</si>
  <si>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</si>
  <si>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</si>
  <si>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</si>
  <si>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</si>
  <si>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</si>
  <si>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</si>
  <si>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</si>
  <si>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</si>
  <si>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</si>
  <si>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</si>
  <si>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</si>
  <si>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</si>
  <si>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</si>
  <si>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</si>
  <si>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</si>
  <si>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</si>
  <si>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</si>
  <si>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</si>
  <si>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</si>
  <si>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</si>
  <si>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</si>
  <si>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</si>
  <si>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</si>
  <si>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</si>
  <si>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</si>
  <si>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</si>
  <si>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</si>
  <si>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</si>
  <si>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</si>
  <si>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</si>
  <si>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</si>
  <si>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</si>
  <si>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</si>
  <si>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</si>
  <si>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</si>
  <si>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</si>
  <si>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</si>
  <si>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</si>
  <si>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</si>
  <si>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</si>
  <si>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</si>
  <si>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</si>
  <si>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</si>
  <si>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</si>
  <si>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</si>
  <si>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</si>
  <si>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</si>
  <si>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</si>
  <si>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</si>
  <si>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</si>
  <si>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</si>
  <si>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</si>
  <si>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</si>
  <si>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</si>
  <si>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</si>
  <si>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</si>
  <si>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</si>
  <si>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</si>
  <si>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</si>
  <si>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</si>
  <si>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</si>
  <si>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</si>
  <si>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</si>
  <si>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</si>
  <si>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</si>
  <si>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</si>
  <si>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</si>
  <si>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</si>
  <si>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</si>
  <si>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</si>
  <si>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</si>
  <si>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</si>
  <si>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</si>
  <si>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</si>
  <si>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</si>
  <si>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</si>
  <si>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</si>
  <si>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</si>
  <si>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</si>
  <si>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</si>
  <si>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</si>
  <si>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</si>
  <si>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</si>
  <si>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</si>
  <si>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</si>
  <si>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</si>
  <si>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</si>
  <si>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</si>
  <si>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</si>
  <si>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</si>
  <si>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</si>
  <si>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</si>
  <si>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</si>
  <si>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</si>
  <si>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</si>
  <si>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</si>
  <si>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</si>
  <si>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</si>
  <si>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</si>
  <si>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</si>
  <si>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</si>
  <si>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</si>
  <si>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</si>
  <si>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</si>
  <si>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</si>
  <si>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</si>
  <si>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</si>
  <si>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</si>
  <si>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</si>
  <si>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</si>
  <si>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</si>
  <si>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</si>
  <si>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</si>
  <si>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</si>
  <si>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</si>
  <si>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</si>
  <si>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</si>
  <si>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</si>
  <si>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</si>
  <si>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</si>
  <si>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</si>
  <si>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</si>
  <si>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</si>
  <si>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</si>
  <si>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</si>
  <si>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</si>
  <si>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</si>
  <si>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</si>
  <si>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</si>
  <si>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</si>
  <si>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</si>
  <si>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</si>
  <si>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</si>
  <si>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</si>
  <si>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</si>
  <si>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</si>
  <si>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</si>
  <si>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</si>
  <si>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</si>
  <si>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</si>
  <si>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</si>
  <si>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</si>
  <si>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</si>
  <si>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</si>
  <si>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</si>
  <si>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</si>
  <si>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</si>
  <si>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</si>
  <si>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</si>
  <si>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</si>
  <si>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</si>
  <si>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</si>
  <si>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</si>
  <si>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</si>
  <si>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</si>
  <si>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</si>
  <si>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</si>
  <si>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</si>
  <si>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</si>
  <si>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</si>
  <si>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</si>
  <si>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</si>
  <si>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</si>
  <si>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</si>
  <si>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</si>
  <si>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</si>
  <si>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</si>
  <si>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</si>
  <si>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</si>
  <si>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</si>
  <si>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</si>
  <si>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</si>
  <si>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</si>
  <si>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</si>
  <si>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</si>
  <si>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</si>
  <si>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</si>
  <si>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</si>
  <si>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</si>
  <si>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</si>
  <si>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</si>
  <si>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</si>
  <si>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</si>
  <si>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</si>
  <si>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</si>
  <si>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</si>
  <si>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</si>
  <si>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</si>
  <si>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</si>
  <si>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</si>
  <si>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</si>
  <si>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</si>
  <si>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</si>
  <si>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</si>
  <si>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</si>
  <si>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</si>
  <si>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</si>
  <si>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</si>
  <si>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</si>
  <si>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</si>
  <si>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</si>
  <si>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</si>
  <si>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</si>
  <si>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</si>
  <si>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</si>
  <si>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</si>
  <si>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</si>
  <si>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</si>
  <si>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</si>
  <si>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</si>
  <si>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</si>
  <si>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</si>
  <si>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</si>
  <si>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</si>
  <si>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</si>
  <si>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</si>
  <si>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</si>
  <si>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</si>
  <si>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</si>
  <si>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</si>
  <si>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</si>
  <si>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</si>
  <si>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</si>
  <si>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</si>
  <si>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</si>
  <si>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</si>
  <si>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</si>
  <si>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</si>
  <si>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</si>
  <si>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</si>
  <si>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</si>
  <si>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</si>
  <si>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</si>
  <si>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</si>
  <si>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</si>
  <si>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</si>
  <si>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</si>
  <si>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</si>
  <si>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</si>
  <si>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</si>
  <si>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</si>
  <si>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</si>
  <si>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</si>
  <si>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</si>
  <si>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</si>
  <si>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</si>
  <si>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</si>
  <si>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</si>
  <si>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</si>
  <si>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</si>
  <si>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</si>
  <si>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</si>
  <si>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</si>
  <si>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</si>
  <si>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</si>
  <si>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</si>
  <si>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</si>
  <si>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</si>
  <si>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</si>
  <si>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</si>
  <si>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</si>
  <si>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</si>
  <si>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</si>
  <si>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</si>
  <si>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</si>
  <si>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</si>
  <si>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</si>
  <si>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</si>
  <si>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</si>
  <si>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</si>
  <si>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</si>
  <si>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</si>
  <si>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</si>
  <si>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</si>
  <si>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</si>
  <si>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</si>
  <si>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</si>
  <si>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</si>
  <si>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</si>
  <si>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</si>
  <si>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</si>
  <si>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</si>
  <si>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</si>
  <si>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</si>
  <si>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</si>
  <si>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</si>
  <si>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</si>
  <si>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</si>
  <si>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</si>
  <si>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</si>
  <si>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</si>
  <si>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</si>
  <si>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</si>
  <si>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</si>
  <si>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</si>
  <si>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</si>
  <si>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</si>
  <si>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</si>
  <si>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</si>
  <si>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</si>
  <si>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</si>
  <si>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</si>
  <si>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</si>
  <si>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</si>
  <si>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</si>
  <si>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</si>
  <si>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</si>
  <si>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</si>
  <si>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</si>
  <si>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</si>
  <si>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</si>
  <si>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</si>
  <si>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</si>
  <si>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</si>
  <si>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</si>
  <si>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</si>
  <si>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</si>
  <si>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</si>
  <si>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</si>
  <si>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</si>
  <si>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</si>
  <si>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</si>
  <si>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</si>
  <si>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</si>
  <si>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</si>
  <si>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</si>
  <si>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</si>
  <si>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</si>
  <si>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</si>
  <si>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</si>
  <si>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</si>
  <si>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</si>
  <si>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</si>
  <si>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</si>
  <si>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</si>
  <si>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</si>
  <si>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</si>
  <si>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</si>
  <si>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</si>
  <si>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</si>
  <si>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</si>
  <si>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</si>
  <si>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</si>
  <si>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</si>
  <si>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</si>
  <si>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</si>
  <si>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</si>
  <si>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</si>
  <si>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</si>
  <si>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</si>
  <si>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</si>
  <si>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</si>
  <si>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</si>
  <si>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</si>
  <si>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</si>
  <si>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</si>
  <si>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</si>
  <si>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</si>
  <si>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</si>
  <si>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</si>
  <si>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</si>
  <si>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</si>
  <si>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</si>
  <si>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</si>
  <si>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</si>
  <si>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</si>
  <si>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</si>
  <si>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</si>
  <si>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</si>
  <si>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</si>
  <si>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</si>
  <si>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</si>
  <si>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</si>
  <si>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</si>
  <si>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</si>
  <si>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</si>
  <si>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</si>
  <si>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</si>
  <si>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</si>
  <si>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</si>
  <si>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</si>
  <si>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</si>
  <si>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</si>
  <si>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</si>
  <si>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</si>
  <si>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</si>
  <si>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</si>
  <si>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</si>
  <si>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</si>
  <si>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</si>
  <si>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</si>
  <si>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</si>
  <si>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</si>
  <si>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</si>
  <si>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</si>
  <si>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</si>
  <si>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</si>
  <si>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</si>
  <si>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</si>
  <si>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</si>
  <si>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</si>
  <si>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</si>
  <si>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</si>
  <si>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</si>
  <si>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</si>
  <si>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</si>
  <si>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</si>
  <si>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</si>
  <si>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</si>
  <si>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</si>
  <si>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</si>
  <si>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</si>
  <si>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</si>
  <si>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</si>
  <si>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</si>
  <si>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</si>
  <si>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</si>
  <si>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</si>
  <si>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</si>
  <si>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</si>
  <si>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</si>
  <si>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</si>
  <si>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</si>
  <si>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</si>
  <si>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</si>
  <si>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</si>
  <si>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</si>
  <si>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</si>
  <si>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</si>
  <si>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</si>
  <si>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</si>
  <si>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</si>
  <si>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</si>
  <si>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</si>
  <si>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</si>
  <si>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</si>
  <si>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</si>
  <si>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</si>
  <si>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</si>
  <si>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</si>
  <si>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</si>
  <si>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</si>
  <si>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</si>
  <si>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</si>
  <si>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</si>
  <si>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</si>
  <si>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</si>
  <si>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</si>
  <si>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</si>
  <si>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</si>
  <si>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</si>
  <si>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</si>
  <si>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</si>
  <si>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</si>
  <si>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</si>
  <si>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</si>
  <si>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</si>
  <si>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</si>
  <si>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</si>
  <si>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</si>
  <si>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</si>
  <si>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</si>
  <si>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</si>
  <si>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</si>
  <si>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</si>
  <si>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</si>
  <si>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</si>
  <si>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</si>
  <si>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</si>
  <si>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</si>
  <si>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</si>
  <si>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</si>
  <si>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</si>
  <si>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</si>
  <si>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</si>
  <si>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</si>
  <si>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</si>
  <si>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</si>
  <si>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</si>
  <si>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</si>
  <si>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</si>
  <si>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</si>
  <si>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</si>
  <si>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</si>
  <si>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</si>
  <si>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</si>
  <si>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</si>
  <si>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</si>
  <si>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</si>
  <si>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</si>
  <si>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</si>
  <si>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</si>
  <si>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</si>
  <si>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</si>
  <si>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</si>
  <si>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</si>
  <si>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</si>
  <si>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</si>
  <si>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</si>
  <si>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</si>
  <si>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</si>
  <si>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</si>
  <si>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</si>
  <si>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</si>
  <si>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</si>
  <si>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</si>
  <si>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</si>
  <si>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</si>
  <si>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</si>
  <si>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</si>
  <si>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</si>
  <si>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</si>
  <si>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</si>
  <si>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</si>
  <si>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</si>
  <si>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</si>
  <si>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</si>
  <si>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</si>
  <si>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</si>
  <si>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</si>
  <si>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</si>
  <si>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</si>
  <si>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</si>
  <si>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</si>
  <si>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</si>
  <si>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</si>
  <si>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</si>
  <si>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</si>
  <si>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</si>
  <si>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</si>
  <si>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</si>
  <si>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</si>
  <si>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</si>
  <si>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</si>
  <si>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</si>
  <si>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</si>
  <si>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</si>
  <si>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</si>
  <si>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</si>
  <si>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</si>
  <si>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</si>
  <si>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</si>
  <si>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</si>
  <si>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</si>
  <si>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</si>
  <si>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</si>
  <si>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</si>
  <si>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</si>
  <si>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</si>
  <si>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</si>
  <si>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</si>
  <si>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</si>
  <si>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</si>
  <si>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</si>
  <si>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</si>
  <si>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</si>
  <si>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</si>
  <si>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</si>
  <si>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</si>
  <si>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</si>
  <si>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</si>
  <si>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</si>
  <si>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</si>
  <si>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</si>
  <si>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</si>
  <si>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</si>
  <si>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</si>
  <si>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</si>
  <si>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</si>
  <si>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</si>
  <si>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</si>
  <si>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</si>
  <si>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</si>
  <si>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</si>
  <si>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</si>
  <si>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</si>
  <si>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</si>
  <si>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</si>
  <si>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</si>
  <si>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</si>
  <si>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</si>
  <si>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</si>
  <si>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</si>
  <si>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</si>
  <si>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</si>
  <si>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</si>
  <si>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</si>
  <si>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</si>
  <si>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</si>
  <si>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</si>
  <si>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</si>
  <si>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</si>
  <si>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</si>
  <si>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</si>
  <si>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</si>
  <si>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</si>
  <si>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</si>
  <si>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</si>
  <si>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</si>
  <si>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</si>
  <si>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</si>
  <si>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</si>
  <si>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</si>
  <si>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</si>
  <si>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</si>
  <si>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</si>
  <si>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</si>
  <si>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</si>
  <si>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</si>
  <si>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</si>
  <si>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</si>
  <si>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</si>
  <si>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</si>
  <si>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</si>
  <si>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</si>
  <si>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</si>
  <si>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</si>
  <si>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</si>
  <si>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</si>
  <si>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</si>
  <si>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</si>
  <si>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</si>
  <si>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</si>
  <si>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</si>
  <si>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</si>
  <si>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</si>
  <si>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</si>
  <si>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</si>
  <si>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</si>
  <si>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</si>
  <si>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</si>
  <si>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</si>
  <si>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</si>
  <si>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</si>
  <si>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</si>
  <si>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</si>
  <si>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</si>
  <si>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</si>
  <si>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</si>
  <si>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</si>
  <si>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</si>
  <si>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</si>
  <si>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</si>
  <si>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</si>
  <si>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</si>
  <si>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</si>
  <si>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</si>
  <si>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</si>
  <si>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</si>
  <si>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</si>
  <si>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</si>
  <si>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</si>
  <si>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</si>
  <si>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</si>
  <si>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</si>
  <si>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</si>
  <si>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</si>
  <si>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</si>
  <si>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</si>
  <si>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</si>
  <si>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</si>
  <si>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</si>
  <si>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</si>
  <si>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</si>
  <si>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</si>
  <si>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</si>
  <si>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</si>
  <si>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</si>
  <si>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</si>
  <si>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</si>
  <si>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</si>
  <si>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</si>
  <si>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</si>
  <si>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</si>
  <si>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</si>
  <si>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</si>
  <si>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</si>
  <si>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</si>
  <si>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</si>
  <si>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</si>
  <si>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</si>
  <si>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</si>
  <si>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</si>
  <si>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</si>
  <si>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</si>
  <si>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</si>
  <si>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</si>
  <si>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</si>
  <si>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</si>
  <si>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</si>
  <si>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</si>
  <si>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</si>
  <si>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</si>
  <si>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</si>
  <si>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</si>
  <si>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</si>
  <si>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</si>
  <si>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</si>
  <si>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</si>
  <si>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</si>
  <si>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</si>
  <si>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</si>
  <si>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</si>
  <si>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</si>
  <si>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</si>
  <si>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</si>
  <si>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</si>
  <si>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</si>
  <si>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</si>
  <si>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</si>
  <si>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</si>
  <si>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</si>
  <si>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</si>
  <si>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</si>
  <si>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</si>
  <si>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</si>
  <si>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</si>
  <si>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</si>
  <si>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</si>
  <si>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</si>
  <si>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</si>
  <si>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</si>
  <si>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</si>
  <si>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</si>
  <si>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</si>
  <si>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</si>
  <si>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</si>
  <si>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</si>
  <si>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</si>
  <si>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</si>
  <si>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</si>
  <si>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</si>
  <si>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</si>
  <si>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</si>
  <si>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</si>
  <si>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</si>
  <si>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</si>
  <si>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</si>
  <si>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</si>
  <si>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</si>
  <si>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</si>
  <si>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</si>
  <si>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</si>
  <si>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</si>
  <si>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</si>
  <si>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</si>
  <si>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</si>
  <si>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</si>
  <si>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</si>
  <si>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</si>
  <si>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</si>
  <si>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</si>
  <si>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</si>
  <si>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</si>
  <si>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</si>
  <si>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</si>
  <si>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</si>
  <si>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</si>
  <si>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</si>
  <si>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</si>
  <si>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</si>
  <si>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</si>
  <si>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</si>
  <si>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</si>
  <si>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</si>
  <si>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</si>
  <si>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</si>
  <si>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</si>
  <si>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</si>
  <si>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</si>
  <si>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</si>
  <si>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</si>
  <si>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</si>
  <si>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</si>
  <si>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</si>
  <si>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</si>
  <si>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</si>
  <si>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</si>
  <si>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</si>
  <si>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</si>
  <si>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</si>
  <si>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</si>
  <si>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</si>
  <si>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</si>
  <si>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</si>
  <si>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</si>
  <si>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</si>
  <si>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</si>
  <si>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</si>
  <si>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</si>
  <si>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</si>
  <si>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</si>
  <si>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</si>
  <si>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</si>
  <si>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</si>
  <si>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</si>
  <si>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</si>
  <si>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</si>
  <si>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</si>
  <si>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</si>
  <si>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</si>
  <si>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</si>
  <si>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</si>
  <si>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</si>
  <si>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</si>
  <si>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</si>
  <si>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</si>
  <si>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</si>
  <si>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</si>
  <si>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</si>
  <si>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</si>
  <si>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</si>
  <si>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</si>
  <si>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</si>
  <si>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</si>
  <si>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</si>
  <si>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</si>
  <si>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</si>
  <si>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</si>
  <si>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</si>
  <si>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</si>
  <si>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</si>
  <si>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</si>
  <si>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</si>
  <si>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</si>
  <si>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</si>
  <si>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</si>
  <si>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</si>
  <si>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</si>
  <si>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</si>
  <si>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</si>
  <si>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</si>
  <si>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</si>
  <si>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</si>
  <si>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</si>
  <si>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</si>
  <si>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</si>
  <si>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</si>
  <si>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</si>
  <si>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</si>
  <si>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</si>
  <si>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</si>
  <si>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</si>
  <si>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</si>
  <si>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</si>
  <si>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</si>
  <si>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</si>
  <si>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</si>
  <si>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</si>
  <si>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</si>
  <si>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</si>
  <si>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</si>
  <si>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</si>
  <si>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</si>
  <si>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</si>
  <si>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</si>
  <si>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</si>
  <si>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</si>
  <si>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</si>
  <si>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</si>
  <si>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</si>
  <si>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</si>
  <si>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</si>
  <si>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</si>
  <si>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</si>
  <si>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</si>
  <si>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</si>
  <si>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</si>
  <si>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</si>
  <si>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</si>
  <si>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</si>
  <si>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</si>
  <si>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</si>
  <si>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</si>
  <si>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</si>
  <si>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</si>
  <si>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</si>
  <si>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</si>
  <si>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</si>
  <si>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</si>
  <si>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</si>
  <si>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</si>
  <si>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</si>
  <si>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</si>
  <si>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</si>
  <si>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</si>
  <si>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</si>
  <si>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</si>
  <si>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</si>
  <si>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</si>
  <si>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</si>
  <si>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</si>
  <si>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</si>
  <si>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</si>
  <si>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</si>
  <si>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</si>
  <si>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</si>
  <si>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</si>
  <si>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</si>
  <si>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</si>
  <si>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</si>
  <si>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</si>
  <si>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</si>
  <si>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</si>
  <si>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</si>
  <si>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</si>
  <si>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</si>
  <si>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</si>
  <si>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</si>
  <si>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</si>
  <si>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</si>
  <si>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</si>
  <si>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</si>
  <si>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</si>
  <si>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</si>
  <si>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</si>
  <si>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</si>
  <si>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</si>
  <si>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</si>
  <si>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</si>
  <si>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</si>
  <si>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</si>
  <si>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</si>
  <si>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</si>
  <si>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</si>
  <si>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</si>
  <si>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</si>
  <si>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</si>
  <si>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</si>
  <si>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</si>
  <si>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</si>
  <si>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</si>
  <si>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</si>
  <si>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</si>
  <si>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</si>
  <si>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</si>
  <si>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</si>
  <si>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</si>
  <si>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</si>
  <si>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</si>
  <si>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</si>
  <si>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</si>
  <si>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</si>
  <si>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</si>
  <si>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</si>
  <si>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</si>
  <si>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</si>
  <si>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</si>
  <si>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</si>
  <si>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</si>
  <si>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</si>
  <si>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</si>
  <si>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</si>
  <si>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</si>
  <si>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</si>
  <si>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</si>
  <si>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</si>
  <si>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</si>
  <si>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</si>
  <si>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</si>
  <si>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</si>
  <si>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</si>
  <si>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</si>
  <si>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</si>
  <si>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</si>
  <si>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</si>
  <si>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</si>
  <si>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</si>
  <si>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</si>
  <si>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</si>
  <si>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</si>
  <si>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</si>
  <si>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</si>
  <si>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</si>
  <si>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</si>
  <si>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</si>
  <si>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</si>
  <si>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</si>
  <si>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</si>
  <si>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</si>
  <si>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</si>
  <si>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</si>
  <si>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</si>
  <si>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</si>
  <si>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</si>
  <si>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</si>
  <si>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</si>
  <si>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</si>
  <si>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</si>
  <si>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</si>
  <si>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</si>
  <si>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</si>
  <si>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</si>
  <si>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</si>
  <si>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</si>
  <si>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</si>
  <si>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</si>
  <si>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</si>
  <si>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</si>
  <si>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</si>
  <si>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</si>
  <si>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</si>
  <si>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</si>
  <si>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</si>
  <si>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</si>
  <si>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</si>
  <si>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</si>
  <si>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</si>
  <si>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</si>
  <si>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</si>
  <si>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</si>
  <si>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</si>
  <si>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</si>
  <si>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</si>
  <si>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</si>
  <si>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</si>
  <si>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</si>
  <si>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</si>
  <si>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</si>
  <si>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</si>
  <si>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</si>
  <si>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</si>
  <si>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</si>
  <si>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</si>
  <si>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</si>
  <si>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</si>
  <si>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</si>
  <si>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</si>
  <si>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</si>
  <si>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</si>
  <si>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</si>
  <si>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</si>
  <si>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</si>
  <si>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</si>
  <si>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</si>
  <si>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</si>
  <si>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</si>
  <si>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</si>
  <si>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</si>
  <si>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</si>
  <si>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</si>
  <si>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</si>
  <si>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</si>
  <si>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</si>
  <si>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</si>
  <si>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</si>
  <si>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</si>
  <si>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</si>
  <si>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</si>
  <si>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</si>
  <si>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</si>
  <si>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</si>
  <si>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</si>
  <si>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</si>
  <si>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</si>
  <si>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</si>
  <si>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</si>
  <si>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</si>
  <si>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</si>
  <si>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</si>
  <si>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</si>
  <si>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</si>
  <si>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</si>
  <si>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</si>
  <si>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</si>
  <si>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</si>
  <si>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</si>
  <si>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</si>
  <si>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</si>
  <si>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</si>
  <si>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</si>
  <si>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</si>
  <si>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</si>
  <si>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</si>
  <si>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</si>
  <si>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</si>
  <si>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</si>
  <si>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</si>
  <si>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</si>
  <si>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</si>
  <si>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</si>
  <si>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</si>
  <si>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</si>
  <si>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</si>
  <si>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</si>
  <si>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</si>
  <si>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</si>
  <si>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</si>
  <si>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</si>
  <si>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</si>
  <si>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</si>
  <si>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</si>
  <si>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</si>
  <si>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</si>
  <si>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</si>
  <si>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</si>
  <si>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</si>
  <si>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</si>
  <si>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</si>
  <si>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</si>
  <si>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</si>
  <si>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</si>
  <si>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</si>
  <si>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</si>
  <si>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</si>
  <si>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</si>
  <si>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</si>
  <si>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</si>
  <si>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</si>
  <si>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</si>
  <si>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</si>
  <si>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</si>
  <si>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</si>
  <si>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</si>
  <si>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</si>
  <si>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</si>
  <si>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</si>
  <si>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</si>
  <si>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</si>
  <si>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</si>
  <si>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</si>
  <si>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</si>
  <si>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</si>
  <si>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</si>
  <si>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</si>
  <si>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</si>
  <si>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</si>
  <si>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</si>
  <si>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</si>
  <si>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</si>
  <si>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</si>
  <si>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</si>
  <si>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</si>
  <si>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</si>
  <si>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</si>
  <si>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</si>
  <si>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</si>
  <si>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</si>
  <si>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</si>
  <si>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</si>
  <si>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</si>
  <si>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</si>
  <si>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</si>
  <si>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</si>
  <si>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</si>
  <si>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</si>
  <si>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</si>
  <si>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</si>
  <si>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</si>
  <si>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</si>
  <si>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</si>
  <si>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</si>
  <si>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</si>
  <si>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</si>
  <si>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</si>
  <si>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</si>
  <si>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</si>
  <si>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</si>
  <si>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</si>
  <si>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</si>
  <si>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</si>
  <si>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</si>
  <si>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</si>
  <si>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</si>
  <si>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</si>
  <si>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</si>
  <si>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</si>
  <si>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</si>
  <si>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</si>
  <si>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</si>
  <si>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</si>
  <si>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</si>
  <si>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</si>
  <si>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</si>
  <si>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</si>
  <si>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</si>
  <si>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</si>
  <si>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</si>
  <si>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</si>
  <si>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</si>
  <si>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</si>
  <si>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</si>
  <si>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</si>
  <si>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</si>
  <si>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</si>
  <si>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</si>
  <si>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</si>
  <si>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</si>
  <si>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</si>
  <si>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</si>
  <si>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</si>
  <si>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</si>
  <si>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</si>
  <si>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</si>
  <si>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</si>
  <si>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</si>
  <si>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</si>
  <si>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</si>
  <si>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</si>
  <si>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</si>
  <si>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</si>
  <si>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</si>
  <si>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</si>
  <si>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</si>
  <si>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</si>
  <si>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</si>
  <si>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</si>
  <si>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</si>
  <si>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</si>
  <si>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</si>
  <si>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</si>
  <si>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</si>
  <si>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</si>
  <si>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</si>
  <si>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</si>
  <si>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</si>
  <si>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</si>
  <si>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</si>
  <si>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</si>
  <si>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</si>
  <si>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</si>
  <si>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</si>
  <si>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</si>
  <si>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</si>
  <si>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</si>
  <si>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</si>
  <si>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</si>
  <si>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</si>
  <si>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</si>
  <si>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</si>
  <si>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</si>
  <si>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</si>
  <si>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</si>
  <si>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</si>
  <si>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</si>
  <si>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</si>
  <si>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</si>
  <si>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</si>
  <si>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</si>
  <si>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</si>
  <si>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</si>
  <si>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</si>
  <si>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</si>
  <si>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</si>
  <si>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</si>
  <si>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</si>
  <si>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</si>
  <si>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</si>
  <si>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</si>
  <si>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</si>
  <si>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</si>
  <si>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</si>
  <si>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</si>
  <si>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</si>
  <si>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</si>
  <si>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</si>
  <si>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</si>
  <si>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</si>
  <si>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</si>
  <si>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</si>
  <si>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</si>
  <si>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</si>
  <si>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</si>
  <si>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</si>
  <si>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</si>
  <si>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</si>
  <si>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</si>
  <si>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</si>
  <si>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</si>
  <si>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</si>
  <si>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</si>
  <si>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</si>
  <si>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</si>
  <si>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</si>
  <si>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</si>
  <si>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</si>
  <si>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</si>
  <si>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</si>
  <si>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</si>
  <si>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</si>
  <si>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</si>
  <si>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</si>
  <si>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</si>
  <si>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</si>
  <si>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</si>
  <si>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</si>
  <si>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</si>
  <si>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</si>
  <si>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</si>
  <si>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</si>
  <si>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</si>
  <si>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</si>
  <si>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</si>
  <si>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</si>
  <si>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</si>
  <si>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</si>
  <si>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</si>
  <si>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</si>
  <si>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</si>
  <si>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</si>
  <si>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</si>
  <si>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</si>
  <si>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</si>
  <si>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</si>
  <si>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</si>
  <si>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</si>
  <si>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</si>
  <si>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</si>
  <si>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</si>
  <si>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</si>
  <si>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</si>
  <si>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</si>
  <si>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</si>
  <si>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</si>
  <si>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</si>
  <si>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</si>
  <si>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</si>
  <si>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</si>
  <si>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</si>
  <si>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</si>
  <si>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</si>
  <si>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</si>
  <si>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</si>
  <si>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</si>
  <si>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</si>
  <si>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</si>
  <si>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</si>
  <si>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</si>
  <si>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</si>
  <si>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</si>
  <si>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</si>
  <si>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</si>
  <si>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</si>
  <si>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</si>
  <si>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</si>
  <si>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</si>
  <si>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</si>
  <si>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</si>
  <si>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</si>
  <si>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</si>
  <si>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</si>
  <si>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</si>
  <si>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</si>
  <si>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</si>
  <si>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</si>
  <si>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</si>
  <si>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</si>
  <si>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</si>
  <si>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</si>
  <si>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</si>
  <si>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</si>
  <si>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</si>
  <si>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</si>
  <si>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</si>
  <si>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</si>
  <si>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</si>
  <si>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</si>
  <si>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</si>
  <si>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</si>
  <si>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</si>
  <si>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</si>
  <si>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</si>
  <si>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</si>
  <si>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</si>
  <si>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</si>
  <si>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</si>
  <si>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</si>
  <si>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</si>
  <si>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</si>
  <si>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</si>
  <si>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</si>
  <si>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</si>
  <si>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</si>
  <si>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</si>
  <si>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</si>
  <si>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</si>
  <si>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</si>
  <si>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</si>
  <si>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</si>
  <si>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</si>
  <si>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</si>
  <si>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</si>
  <si>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</si>
  <si>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</si>
  <si>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</si>
  <si>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</si>
  <si>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</si>
  <si>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</si>
  <si>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</si>
  <si>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</si>
  <si>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</si>
  <si>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</si>
  <si>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</si>
  <si>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</si>
  <si>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</si>
  <si>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</si>
  <si>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</si>
  <si>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</si>
  <si>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</si>
  <si>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</si>
  <si>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</si>
  <si>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</si>
  <si>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</si>
  <si>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</si>
  <si>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</si>
  <si>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</si>
  <si>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</si>
  <si>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</si>
  <si>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</si>
  <si>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</si>
  <si>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</si>
  <si>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</si>
  <si>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</si>
  <si>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</si>
  <si>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</si>
  <si>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</si>
  <si>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</si>
  <si>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</si>
  <si>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</si>
  <si>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</si>
  <si>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</si>
  <si>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</si>
  <si>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</si>
  <si>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</si>
  <si>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</si>
  <si>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</si>
  <si>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</si>
  <si>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</si>
  <si>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</si>
  <si>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</si>
  <si>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</si>
  <si>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</si>
  <si>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</si>
  <si>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</si>
  <si>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</si>
  <si>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</si>
  <si>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</si>
  <si>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</si>
  <si>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</si>
  <si>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</si>
  <si>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</si>
  <si>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</si>
  <si>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</si>
  <si>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</si>
  <si>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</si>
  <si>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</si>
  <si>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</si>
  <si>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</si>
  <si>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</si>
  <si>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</si>
  <si>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</si>
  <si>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</si>
  <si>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</si>
  <si>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</si>
  <si>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</si>
  <si>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</si>
  <si>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</si>
  <si>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</si>
  <si>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</si>
  <si>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</si>
  <si>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</si>
  <si>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</si>
  <si>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</si>
  <si>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</si>
  <si>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</si>
  <si>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</si>
  <si>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</si>
  <si>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</si>
  <si>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</si>
  <si>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</si>
  <si>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</si>
  <si>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</si>
  <si>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</si>
  <si>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</si>
  <si>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</si>
  <si>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</si>
  <si>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</si>
  <si>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</si>
  <si>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</si>
  <si>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</si>
  <si>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</si>
  <si>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</si>
  <si>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</si>
  <si>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</si>
  <si>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</si>
  <si>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</si>
  <si>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</si>
  <si>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</si>
  <si>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</si>
  <si>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</si>
  <si>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</si>
  <si>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</si>
  <si>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</si>
  <si>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</si>
  <si>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</si>
  <si>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</si>
  <si>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</si>
  <si>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</si>
  <si>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</si>
  <si>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</si>
  <si>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</si>
  <si>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</si>
  <si>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</si>
  <si>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</si>
  <si>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</si>
  <si>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</si>
  <si>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</si>
  <si>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</si>
  <si>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</si>
  <si>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</si>
  <si>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</si>
  <si>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</si>
  <si>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</si>
  <si>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</si>
  <si>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</si>
  <si>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</si>
  <si>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</si>
  <si>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</si>
  <si>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</si>
  <si>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</si>
  <si>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</si>
  <si>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</si>
  <si>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</si>
  <si>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</si>
  <si>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</si>
  <si>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</si>
  <si>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</si>
  <si>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</si>
  <si>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</si>
  <si>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</si>
  <si>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</si>
  <si>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</si>
  <si>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</si>
  <si>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</si>
  <si>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</si>
  <si>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</si>
  <si>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</si>
  <si>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</si>
  <si>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</si>
  <si>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</si>
  <si>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</si>
  <si>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</si>
  <si>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</si>
  <si>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</si>
  <si>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</si>
  <si>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</si>
  <si>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</si>
  <si>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</si>
  <si>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</si>
  <si>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</si>
  <si>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</si>
  <si>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</si>
  <si>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</si>
  <si>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</si>
  <si>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</si>
  <si>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</si>
  <si>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</si>
  <si>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</si>
  <si>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</si>
  <si>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</si>
  <si>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</si>
  <si>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</si>
  <si>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</si>
  <si>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</si>
  <si>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</si>
  <si>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</si>
  <si>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</si>
  <si>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</si>
  <si>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</si>
  <si>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</si>
  <si>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</si>
  <si>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</si>
  <si>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</si>
  <si>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</si>
  <si>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</si>
  <si>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</si>
  <si>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</si>
  <si>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</si>
  <si>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</si>
  <si>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</si>
  <si>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</si>
  <si>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</si>
  <si>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</si>
  <si>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</si>
  <si>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</si>
  <si>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</si>
  <si>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</si>
  <si>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</si>
  <si>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</si>
  <si>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</si>
  <si>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</si>
  <si>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</si>
  <si>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</si>
  <si>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</si>
  <si>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</si>
  <si>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</si>
  <si>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</si>
  <si>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</si>
  <si>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</si>
  <si>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</si>
  <si>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</si>
  <si>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</si>
  <si>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</si>
  <si>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</si>
  <si>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</si>
  <si>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</si>
  <si>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</si>
  <si>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</si>
  <si>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</si>
  <si>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</si>
  <si>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</si>
  <si>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</si>
  <si>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</si>
  <si>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</si>
  <si>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</si>
  <si>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</si>
  <si>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</si>
  <si>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</si>
  <si>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</si>
  <si>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</si>
  <si>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</si>
  <si>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</si>
  <si>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</si>
  <si>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</si>
  <si>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</si>
  <si>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</si>
  <si>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</si>
  <si>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</si>
  <si>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</si>
  <si>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</si>
  <si>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</si>
  <si>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</si>
  <si>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</si>
  <si>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</si>
  <si>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</si>
  <si>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</si>
  <si>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</si>
  <si>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</si>
  <si>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</si>
  <si>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</si>
  <si>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</si>
  <si>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</si>
  <si>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</si>
  <si>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</si>
  <si>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</si>
  <si>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</si>
  <si>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</si>
  <si>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</si>
  <si>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</si>
  <si>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</si>
  <si>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</si>
  <si>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</si>
  <si>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</si>
  <si>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</si>
  <si>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</si>
  <si>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</si>
  <si>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</si>
  <si>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</si>
  <si>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</si>
  <si>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</si>
  <si>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</si>
  <si>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</si>
  <si>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</si>
  <si>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</si>
  <si>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</si>
  <si>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</si>
  <si>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</si>
  <si>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</si>
  <si>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</si>
  <si>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</si>
  <si>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</si>
  <si>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</si>
  <si>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</si>
  <si>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</si>
  <si>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</si>
  <si>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</si>
  <si>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</si>
  <si>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</si>
  <si>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</si>
  <si>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</si>
  <si>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</si>
  <si>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</si>
  <si>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</si>
  <si>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</si>
  <si>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</si>
  <si>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</si>
  <si>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</si>
  <si>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</si>
  <si>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</si>
  <si>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</si>
  <si>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</si>
  <si>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</si>
  <si>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</si>
  <si>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</si>
  <si>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</si>
  <si>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</si>
  <si>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</si>
  <si>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</si>
  <si>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</si>
  <si>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</si>
  <si>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</si>
  <si>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</si>
  <si>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</si>
  <si>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</si>
  <si>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</si>
  <si>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</si>
  <si>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</si>
  <si>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</si>
  <si>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</si>
  <si>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</si>
  <si>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</si>
  <si>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</si>
  <si>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</si>
  <si>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</si>
  <si>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</si>
  <si>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</si>
  <si>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</si>
  <si>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</si>
  <si>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</si>
  <si>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</si>
  <si>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</si>
  <si>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</si>
  <si>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</si>
  <si>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</si>
  <si>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</si>
  <si>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</si>
  <si>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</si>
  <si>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</si>
  <si>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</si>
  <si>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</si>
  <si>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</si>
  <si>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</si>
  <si>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</si>
  <si>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</si>
  <si>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</si>
  <si>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</si>
  <si>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</si>
  <si>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</si>
  <si>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</si>
  <si>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</si>
  <si>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</si>
  <si>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</si>
  <si>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</si>
  <si>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</si>
  <si>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</si>
  <si>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</si>
  <si>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</si>
  <si>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</si>
  <si>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</si>
  <si>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</si>
  <si>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</si>
  <si>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</si>
  <si>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</si>
  <si>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</si>
  <si>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</si>
  <si>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</si>
  <si>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</si>
  <si>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</si>
  <si>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</si>
  <si>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</si>
  <si>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</si>
  <si>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</si>
  <si>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</si>
  <si>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</si>
  <si>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</si>
  <si>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</si>
  <si>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</si>
  <si>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</si>
  <si>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</si>
  <si>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</si>
  <si>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</si>
  <si>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</si>
  <si>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</si>
  <si>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</si>
  <si>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</si>
  <si>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</si>
  <si>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</si>
  <si>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</si>
  <si>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</si>
  <si>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</si>
  <si>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</si>
  <si>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</si>
  <si>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</si>
  <si>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</si>
  <si>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</si>
  <si>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</si>
  <si>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</si>
  <si>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</si>
  <si>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</si>
  <si>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</si>
  <si>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</si>
  <si>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</si>
  <si>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</si>
  <si>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</si>
  <si>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</si>
  <si>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</si>
  <si>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</si>
  <si>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</si>
  <si>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</si>
  <si>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</si>
  <si>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</si>
  <si>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</si>
  <si>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</si>
  <si>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</si>
  <si>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</si>
  <si>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</si>
  <si>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</si>
  <si>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</si>
  <si>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</si>
  <si>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</si>
  <si>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</si>
  <si>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</si>
  <si>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</si>
  <si>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</si>
  <si>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</si>
  <si>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</si>
  <si>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</si>
  <si>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</si>
  <si>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</si>
  <si>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</si>
  <si>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</si>
  <si>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</si>
  <si>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</si>
  <si>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</si>
  <si>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</si>
  <si>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</si>
  <si>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</si>
  <si>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</si>
  <si>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</si>
  <si>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</si>
  <si>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</si>
  <si>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</si>
  <si>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</si>
  <si>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</si>
  <si>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</si>
  <si>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</si>
  <si>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</si>
  <si>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</si>
  <si>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</si>
  <si>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</si>
  <si>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</si>
  <si>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</si>
  <si>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</si>
  <si>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</si>
  <si>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</si>
  <si>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</si>
  <si>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</si>
  <si>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</si>
  <si>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</si>
  <si>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</si>
  <si>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</si>
  <si>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</si>
  <si>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</si>
  <si>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</si>
  <si>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</si>
  <si>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</si>
  <si>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</si>
  <si>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</si>
  <si>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</si>
  <si>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</si>
  <si>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</si>
  <si>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</si>
  <si>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</si>
  <si>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</si>
  <si>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</si>
  <si>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</si>
  <si>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</si>
  <si>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</si>
  <si>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</si>
  <si>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</si>
  <si>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</si>
  <si>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</si>
  <si>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</si>
  <si>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</si>
  <si>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</si>
  <si>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</si>
  <si>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</si>
  <si>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</si>
  <si>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</si>
  <si>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</si>
  <si>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</si>
  <si>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</si>
  <si>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</si>
  <si>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</si>
  <si>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</si>
  <si>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</si>
  <si>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</si>
  <si>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</si>
  <si>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</si>
  <si>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</si>
  <si>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</si>
  <si>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</si>
  <si>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</si>
  <si>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</si>
  <si>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</si>
  <si>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</si>
  <si>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</si>
  <si>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</si>
  <si>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</si>
  <si>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</si>
  <si>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</si>
  <si>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</si>
  <si>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</si>
  <si>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</si>
  <si>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</si>
  <si>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</si>
  <si>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</si>
  <si>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</si>
  <si>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</si>
  <si>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</si>
  <si>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</si>
  <si>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</si>
  <si>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</si>
  <si>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</si>
  <si>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</si>
  <si>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</si>
  <si>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</si>
  <si>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</si>
  <si>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</si>
  <si>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</si>
  <si>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</si>
  <si>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</si>
  <si>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</si>
  <si>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</si>
  <si>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</si>
  <si>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</si>
  <si>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</si>
  <si>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</si>
  <si>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</si>
  <si>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</si>
  <si>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</si>
  <si>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</si>
  <si>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</si>
  <si>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</si>
  <si>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</si>
  <si>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</si>
  <si>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</si>
  <si>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</si>
  <si>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</si>
  <si>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</si>
  <si>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</si>
  <si>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</si>
  <si>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</si>
  <si>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</si>
  <si>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</si>
  <si>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</si>
  <si>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</si>
  <si>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</si>
  <si>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</si>
  <si>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</si>
  <si>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</si>
  <si>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</si>
  <si>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</si>
  <si>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</si>
  <si>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</si>
  <si>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</si>
  <si>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</si>
  <si>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</si>
  <si>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</si>
  <si>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</si>
  <si>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</si>
  <si>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</si>
  <si>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</si>
  <si>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</si>
  <si>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</si>
  <si>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</si>
  <si>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</si>
  <si>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</si>
  <si>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</si>
  <si>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</si>
  <si>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</si>
  <si>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</si>
  <si>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</si>
  <si>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</si>
  <si>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</si>
  <si>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</si>
  <si>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</si>
  <si>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</si>
  <si>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</si>
  <si>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</si>
  <si>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</si>
  <si>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</si>
  <si>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</si>
  <si>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</si>
  <si>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</si>
  <si>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</si>
  <si>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</si>
  <si>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</si>
  <si>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</si>
  <si>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</si>
  <si>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</si>
  <si>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</si>
  <si>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</si>
  <si>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</si>
  <si>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</si>
  <si>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</si>
  <si>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</si>
  <si>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</si>
  <si>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</si>
  <si>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</si>
  <si>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</si>
  <si>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</si>
  <si>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</si>
  <si>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</si>
  <si>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</si>
  <si>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</si>
  <si>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</si>
  <si>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</si>
  <si>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</si>
  <si>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</si>
  <si>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</si>
  <si>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</si>
  <si>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</si>
  <si>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</si>
  <si>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</si>
  <si>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</si>
  <si>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</si>
  <si>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</si>
  <si>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</si>
  <si>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</si>
  <si>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</si>
  <si>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</si>
  <si>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</si>
  <si>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</si>
  <si>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</si>
  <si>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</si>
  <si>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</si>
  <si>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</si>
  <si>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</si>
  <si>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</si>
  <si>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</si>
  <si>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</si>
  <si>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</si>
  <si>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</si>
  <si>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</si>
  <si>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</si>
  <si>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</si>
  <si>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</si>
  <si>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</si>
  <si>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</si>
  <si>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</si>
  <si>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</si>
  <si>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</si>
  <si>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</si>
  <si>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</si>
  <si>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</si>
  <si>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</si>
  <si>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</si>
  <si>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</si>
  <si>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</si>
  <si>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</si>
  <si>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</si>
  <si>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</si>
  <si>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</si>
  <si>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</si>
  <si>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</si>
  <si>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</si>
  <si>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</si>
  <si>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</si>
  <si>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</si>
  <si>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</si>
  <si>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</si>
  <si>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</si>
  <si>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</si>
  <si>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</si>
  <si>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</si>
  <si>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</si>
  <si>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</si>
  <si>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</si>
  <si>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</si>
  <si>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</si>
  <si>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</si>
  <si>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</si>
  <si>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</si>
  <si>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</si>
  <si>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</si>
  <si>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</si>
  <si>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</si>
  <si>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</si>
  <si>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</si>
  <si>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</si>
  <si>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</si>
  <si>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</si>
  <si>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</si>
  <si>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</si>
  <si>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</si>
  <si>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</si>
  <si>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</si>
  <si>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</si>
  <si>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</si>
  <si>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</si>
  <si>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</si>
  <si>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</si>
  <si>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</si>
  <si>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</si>
  <si>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</si>
  <si>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</si>
  <si>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</si>
  <si>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</si>
  <si>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</si>
  <si>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</si>
  <si>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</si>
  <si>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</si>
  <si>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</si>
  <si>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</si>
  <si>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</si>
  <si>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</si>
  <si>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</si>
  <si>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</si>
  <si>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</si>
  <si>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</si>
  <si>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</si>
  <si>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</si>
  <si>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</si>
  <si>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</si>
  <si>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</si>
  <si>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</si>
  <si>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</si>
  <si>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</si>
  <si>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</si>
  <si>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</si>
  <si>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</si>
  <si>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</si>
  <si>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</si>
  <si>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</si>
  <si>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</si>
  <si>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</si>
  <si>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</si>
  <si>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</si>
  <si>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</si>
  <si>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</si>
  <si>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</si>
  <si>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</si>
  <si>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</si>
  <si>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</si>
  <si>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</si>
  <si>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</si>
  <si>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</si>
  <si>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</si>
  <si>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</si>
  <si>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</si>
  <si>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</si>
  <si>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</si>
  <si>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</si>
  <si>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</si>
  <si>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</si>
  <si>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</si>
  <si>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</si>
  <si>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</si>
  <si>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</si>
  <si>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</si>
  <si>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</si>
  <si>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</si>
  <si>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</si>
  <si>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</si>
  <si>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</si>
  <si>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</si>
  <si>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</si>
  <si>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</si>
  <si>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</si>
  <si>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</si>
  <si>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</si>
  <si>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</si>
  <si>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</si>
  <si>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</si>
  <si>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</si>
  <si>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</si>
  <si>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</si>
  <si>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</si>
  <si>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</si>
  <si>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</si>
  <si>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</si>
  <si>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</si>
  <si>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</si>
  <si>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</si>
  <si>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</si>
  <si>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</si>
  <si>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</si>
  <si>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</si>
  <si>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</si>
  <si>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</si>
  <si>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</si>
  <si>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</si>
  <si>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</si>
  <si>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</si>
  <si>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</si>
  <si>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</si>
  <si>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</si>
  <si>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</si>
  <si>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</si>
  <si>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</si>
  <si>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</si>
  <si>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</si>
  <si>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</si>
  <si>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</si>
  <si>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</si>
  <si>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</si>
  <si>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</si>
  <si>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</si>
  <si>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</si>
  <si>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</si>
  <si>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</si>
  <si>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</si>
  <si>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</si>
  <si>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</si>
  <si>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</si>
  <si>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</si>
  <si>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</si>
  <si>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</si>
  <si>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</si>
  <si>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</si>
  <si>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</si>
  <si>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</si>
  <si>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</si>
  <si>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</si>
  <si>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</si>
  <si>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</si>
  <si>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</si>
  <si>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</si>
  <si>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</si>
  <si>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</si>
  <si>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</si>
  <si>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</si>
  <si>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</si>
  <si>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</si>
  <si>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</si>
  <si>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</si>
  <si>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</si>
  <si>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</si>
  <si>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</si>
  <si>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</si>
  <si>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</si>
  <si>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</si>
  <si>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</si>
  <si>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</si>
  <si>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</si>
  <si>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</si>
  <si>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</si>
  <si>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</si>
  <si>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</si>
  <si>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</si>
  <si>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</si>
  <si>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</si>
  <si>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</si>
  <si>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</si>
  <si>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</si>
  <si>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</si>
  <si>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</si>
  <si>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</si>
  <si>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</si>
  <si>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</si>
  <si>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</si>
  <si>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</si>
  <si>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</si>
  <si>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</si>
  <si>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</si>
  <si>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</si>
  <si>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</si>
  <si>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</si>
  <si>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</si>
  <si>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</si>
  <si>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</si>
  <si>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</si>
  <si>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</si>
  <si>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</si>
  <si>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</si>
  <si>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</si>
  <si>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</si>
  <si>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</si>
  <si>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</si>
  <si>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</si>
  <si>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</si>
  <si>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</si>
  <si>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</si>
  <si>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</si>
  <si>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</si>
  <si>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</si>
  <si>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</si>
  <si>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</si>
  <si>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</si>
  <si>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</si>
  <si>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</si>
  <si>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</si>
  <si>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</si>
  <si>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</si>
  <si>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</si>
  <si>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</si>
  <si>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</si>
  <si>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</si>
  <si>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</si>
  <si>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</si>
  <si>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</si>
  <si>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</si>
  <si>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</si>
  <si>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</si>
  <si>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</si>
  <si>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</si>
  <si>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</si>
  <si>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</si>
  <si>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</si>
  <si>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</si>
  <si>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</si>
  <si>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</si>
  <si>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</si>
  <si>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</si>
  <si>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</si>
  <si>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</si>
  <si>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</si>
  <si>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</si>
  <si>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</si>
  <si>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</si>
  <si>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</si>
  <si>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</si>
  <si>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</si>
  <si>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</si>
  <si>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</si>
  <si>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</si>
  <si>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</si>
  <si>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</si>
  <si>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</si>
  <si>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</si>
  <si>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</si>
  <si>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</si>
  <si>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</si>
  <si>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</si>
  <si>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</si>
  <si>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</si>
  <si>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</si>
  <si>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</si>
  <si>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</si>
  <si>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</si>
  <si>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</si>
  <si>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</si>
  <si>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</si>
  <si>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</si>
  <si>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</si>
  <si>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</si>
  <si>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</si>
  <si>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</si>
  <si>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</si>
  <si>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</si>
  <si>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</si>
  <si>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</si>
  <si>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</si>
  <si>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</si>
  <si>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</si>
  <si>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</si>
  <si>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</si>
  <si>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</si>
  <si>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</si>
  <si>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</si>
  <si>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</si>
  <si>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</si>
  <si>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</si>
  <si>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</si>
  <si>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</si>
  <si>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</si>
  <si>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</si>
  <si>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</si>
  <si>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</si>
  <si>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</si>
  <si>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</si>
  <si>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</si>
  <si>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</si>
  <si>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</si>
  <si>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</si>
  <si>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</si>
  <si>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</si>
  <si>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</si>
  <si>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</si>
  <si>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</si>
  <si>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</si>
  <si>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</si>
  <si>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</si>
  <si>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</si>
  <si>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</si>
  <si>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</si>
  <si>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</si>
  <si>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</si>
  <si>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</si>
  <si>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</si>
  <si>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</si>
  <si>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</si>
  <si>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</si>
  <si>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</si>
  <si>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</si>
  <si>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</si>
  <si>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</si>
  <si>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</si>
  <si>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</si>
  <si>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</si>
  <si>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</si>
  <si>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</si>
  <si>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</si>
  <si>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</si>
  <si>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</si>
  <si>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</si>
  <si>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</si>
  <si>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</si>
  <si>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</si>
  <si>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</si>
  <si>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</si>
  <si>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</si>
  <si>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</si>
  <si>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</si>
  <si>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</si>
  <si>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</si>
  <si>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</si>
  <si>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</si>
  <si>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</si>
  <si>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</si>
  <si>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</si>
  <si>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</si>
  <si>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</si>
  <si>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</si>
  <si>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</si>
  <si>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</si>
  <si>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</si>
  <si>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</si>
  <si>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</si>
  <si>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</si>
  <si>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</si>
  <si>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</si>
  <si>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</si>
  <si>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</si>
  <si>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</si>
  <si>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</si>
  <si>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</si>
  <si>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</si>
  <si>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</si>
  <si>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</si>
  <si>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</si>
  <si>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</si>
  <si>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</si>
  <si>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</si>
  <si>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</si>
  <si>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</si>
  <si>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</si>
  <si>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</si>
  <si>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</si>
  <si>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</si>
  <si>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</si>
  <si>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</si>
  <si>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</si>
  <si>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</si>
  <si>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</si>
  <si>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</si>
  <si>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</si>
  <si>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</si>
  <si>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</si>
  <si>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</si>
  <si>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</si>
  <si>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</si>
  <si>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</si>
  <si>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</si>
  <si>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</si>
  <si>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</si>
  <si>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</si>
  <si>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</si>
  <si>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</si>
  <si>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</si>
  <si>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</si>
  <si>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</si>
  <si>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</si>
  <si>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</si>
  <si>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</si>
  <si>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</si>
  <si>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</si>
  <si>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</si>
  <si>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</si>
  <si>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</si>
  <si>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</si>
  <si>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</si>
  <si>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</si>
  <si>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</si>
  <si>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</si>
  <si>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</si>
  <si>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</si>
  <si>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</si>
  <si>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</si>
  <si>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</si>
  <si>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</si>
  <si>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</si>
  <si>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</si>
  <si>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</si>
  <si>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</si>
  <si>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</si>
  <si>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</si>
  <si>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</si>
  <si>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</si>
  <si>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</si>
  <si>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</si>
  <si>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</si>
  <si>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</si>
  <si>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</si>
  <si>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</si>
  <si>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</si>
  <si>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</si>
  <si>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</si>
  <si>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</si>
  <si>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</si>
  <si>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</si>
  <si>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</si>
  <si>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</si>
  <si>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</si>
  <si>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</si>
  <si>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</si>
  <si>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</si>
  <si>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</si>
  <si>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</si>
  <si>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</si>
  <si>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</si>
  <si>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</si>
  <si>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</si>
  <si>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</si>
  <si>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</si>
  <si>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</si>
  <si>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</si>
  <si>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</si>
  <si>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</si>
  <si>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</si>
  <si>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</si>
  <si>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</si>
  <si>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</si>
  <si>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</si>
  <si>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</si>
  <si>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</si>
  <si>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</si>
  <si>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</si>
  <si>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</si>
  <si>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</si>
  <si>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</si>
  <si>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</si>
  <si>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</si>
  <si>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</si>
  <si>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</si>
  <si>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</si>
  <si>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</si>
  <si>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</si>
  <si>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</si>
  <si>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</si>
  <si>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</si>
  <si>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</si>
  <si>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</si>
  <si>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</si>
  <si>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</si>
  <si>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</si>
  <si>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</si>
  <si>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</si>
  <si>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</si>
  <si>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</si>
  <si>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</si>
  <si>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</si>
  <si>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</si>
  <si>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</si>
  <si>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</si>
  <si>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</si>
  <si>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</si>
  <si>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</si>
  <si>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</si>
  <si>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</si>
  <si>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</si>
  <si>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</si>
  <si>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</si>
  <si>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</si>
  <si>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</si>
  <si>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</si>
  <si>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</si>
  <si>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</si>
  <si>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</si>
  <si>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</si>
  <si>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</si>
  <si>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</si>
  <si>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</si>
  <si>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</si>
  <si>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</si>
  <si>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</si>
  <si>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</si>
  <si>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</si>
  <si>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</si>
  <si>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</si>
  <si>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</si>
  <si>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</si>
  <si>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</si>
  <si>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</si>
  <si>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</si>
  <si>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</si>
  <si>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</si>
  <si>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</si>
  <si>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</si>
  <si>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</si>
  <si>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</si>
  <si>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</si>
  <si>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</si>
  <si>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</si>
  <si>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</si>
  <si>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</si>
  <si>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</si>
  <si>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</si>
  <si>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</si>
  <si>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</si>
  <si>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</si>
  <si>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</si>
  <si>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</si>
  <si>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</si>
  <si>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</si>
  <si>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</si>
  <si>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</si>
  <si>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</si>
  <si>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</si>
  <si>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</si>
  <si>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</si>
  <si>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</si>
  <si>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</si>
  <si>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</si>
  <si>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</si>
  <si>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</si>
  <si>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</si>
  <si>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</si>
  <si>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</si>
  <si>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</si>
  <si>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</si>
  <si>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</si>
  <si>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</si>
  <si>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</si>
  <si>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</si>
  <si>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</si>
  <si>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</si>
  <si>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</si>
  <si>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</si>
  <si>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</si>
  <si>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</si>
  <si>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</si>
  <si>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</si>
  <si>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</si>
  <si>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</si>
  <si>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</si>
  <si>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</si>
  <si>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</si>
  <si>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</si>
  <si>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</si>
  <si>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</si>
  <si>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</si>
  <si>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</si>
  <si>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</si>
  <si>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</si>
  <si>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</si>
  <si>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</si>
  <si>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</si>
  <si>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</si>
  <si>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</si>
  <si>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</si>
  <si>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</si>
  <si>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</si>
  <si>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</si>
  <si>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</si>
  <si>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</si>
  <si>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</si>
  <si>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</si>
  <si>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</si>
  <si>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</si>
  <si>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</si>
  <si>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</si>
  <si>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</si>
  <si>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</si>
  <si>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</si>
  <si>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</si>
  <si>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</si>
  <si>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</si>
  <si>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</si>
  <si>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</si>
  <si>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</si>
  <si>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</si>
  <si>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</si>
  <si>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</si>
  <si>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</si>
  <si>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</si>
  <si>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</si>
  <si>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</si>
  <si>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</si>
  <si>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</si>
  <si>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</si>
  <si>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</si>
  <si>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</si>
  <si>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</si>
  <si>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</si>
  <si>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</si>
  <si>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</si>
  <si>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</si>
  <si>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</si>
  <si>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</si>
  <si>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</si>
  <si>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</si>
  <si>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</si>
  <si>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</si>
  <si>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</si>
  <si>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</si>
  <si>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</si>
  <si>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</si>
  <si>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</si>
  <si>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</si>
  <si>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</si>
  <si>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</si>
  <si>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</si>
  <si>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</si>
  <si>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</si>
  <si>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</si>
  <si>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</si>
  <si>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</si>
  <si>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</si>
  <si>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</si>
  <si>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</si>
  <si>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</si>
  <si>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</si>
  <si>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</si>
  <si>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</si>
  <si>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</si>
  <si>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</si>
  <si>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</si>
  <si>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</si>
  <si>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</si>
  <si>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</si>
  <si>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</si>
  <si>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</si>
  <si>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</si>
  <si>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</si>
  <si>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</si>
  <si>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</si>
  <si>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</si>
  <si>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</si>
  <si>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</si>
  <si>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</si>
  <si>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</si>
  <si>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</si>
  <si>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</si>
  <si>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</si>
  <si>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</si>
  <si>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</si>
  <si>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</si>
  <si>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</si>
  <si>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</si>
  <si>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</si>
  <si>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</si>
  <si>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</si>
  <si>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</si>
  <si>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</si>
  <si>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</si>
  <si>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</si>
  <si>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</si>
  <si>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</si>
  <si>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</si>
  <si>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</si>
  <si>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</si>
  <si>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</si>
  <si>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</si>
  <si>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</si>
  <si>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</si>
  <si>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</si>
  <si>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</si>
  <si>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</si>
  <si>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</si>
  <si>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</si>
  <si>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</si>
  <si>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</si>
  <si>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</si>
  <si>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</si>
  <si>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</si>
  <si>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</si>
  <si>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</si>
  <si>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</si>
  <si>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</si>
  <si>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</si>
  <si>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</si>
  <si>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</si>
  <si>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</si>
  <si>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</si>
  <si>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</si>
  <si>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</si>
  <si>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</si>
  <si>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</si>
  <si>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</si>
  <si>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</si>
  <si>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</si>
  <si>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</si>
  <si>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</si>
  <si>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</si>
  <si>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</si>
  <si>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</si>
  <si>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</si>
  <si>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</si>
  <si>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</si>
  <si>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</si>
  <si>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</si>
  <si>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</si>
  <si>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</si>
  <si>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</si>
  <si>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</si>
  <si>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</si>
  <si>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</si>
  <si>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</si>
  <si>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</si>
  <si>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</si>
  <si>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</si>
  <si>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</si>
  <si>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</si>
  <si>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</si>
  <si>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</si>
  <si>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</si>
  <si>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</si>
  <si>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</si>
  <si>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</si>
  <si>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</si>
  <si>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</si>
  <si>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</si>
  <si>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</si>
  <si>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</si>
  <si>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</si>
  <si>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</si>
  <si>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</si>
  <si>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</si>
  <si>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</si>
  <si>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</si>
  <si>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</si>
  <si>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</si>
  <si>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</si>
  <si>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</si>
  <si>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</si>
  <si>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</si>
  <si>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</si>
  <si>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</si>
  <si>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</si>
  <si>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</si>
  <si>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</si>
  <si>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</si>
  <si>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</si>
  <si>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</si>
  <si>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</si>
  <si>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</si>
  <si>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</si>
  <si>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</si>
  <si>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</si>
  <si>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</si>
  <si>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</si>
  <si>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</si>
  <si>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</si>
  <si>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</si>
  <si>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</si>
  <si>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</si>
  <si>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</si>
  <si>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</si>
  <si>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</si>
  <si>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</si>
  <si>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</si>
  <si>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</si>
  <si>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</si>
  <si>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</si>
  <si>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</si>
  <si>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</si>
  <si>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</si>
  <si>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</si>
  <si>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</si>
  <si>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</si>
  <si>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</si>
  <si>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</si>
  <si>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</si>
  <si>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</si>
  <si>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</si>
  <si>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</si>
  <si>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</si>
  <si>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</si>
  <si>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</si>
  <si>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</si>
  <si>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</si>
  <si>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</si>
  <si>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</si>
  <si>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</si>
  <si>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</si>
  <si>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</si>
  <si>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</si>
  <si>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</si>
  <si>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</si>
  <si>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</si>
  <si>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</si>
  <si>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</si>
  <si>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</si>
  <si>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</si>
  <si>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</si>
  <si>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</si>
  <si>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</si>
  <si>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</si>
  <si>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</si>
  <si>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</si>
  <si>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</si>
  <si>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</si>
  <si>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</si>
  <si>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</si>
  <si>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</si>
  <si>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</si>
  <si>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</si>
  <si>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</si>
  <si>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</si>
  <si>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</si>
  <si>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</si>
  <si>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</si>
  <si>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</si>
  <si>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</si>
  <si>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</si>
  <si>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</si>
  <si>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</si>
  <si>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</si>
  <si>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</si>
  <si>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</si>
  <si>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</si>
  <si>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</si>
  <si>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</si>
  <si>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</si>
  <si>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</si>
  <si>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</si>
  <si>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</si>
  <si>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</si>
  <si>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</si>
  <si>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</si>
  <si>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</si>
  <si>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</si>
  <si>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</si>
  <si>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</si>
  <si>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</si>
  <si>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</si>
  <si>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</si>
  <si>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</si>
  <si>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</si>
  <si>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</si>
  <si>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</si>
  <si>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</si>
  <si>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</si>
  <si>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</si>
  <si>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</si>
  <si>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</si>
  <si>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</si>
  <si>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</si>
  <si>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</si>
  <si>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</si>
  <si>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</si>
  <si>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</si>
  <si>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</si>
  <si>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</si>
  <si>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</si>
  <si>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</si>
  <si>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</si>
  <si>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</si>
  <si>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</si>
  <si>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</si>
  <si>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</si>
  <si>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</si>
  <si>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</si>
  <si>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</si>
  <si>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</si>
  <si>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</si>
  <si>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</si>
  <si>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</si>
  <si>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</si>
  <si>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</si>
  <si>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</si>
  <si>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</si>
  <si>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</si>
  <si>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</si>
  <si>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</si>
  <si>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</si>
  <si>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</si>
  <si>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</si>
  <si>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</si>
  <si>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</si>
  <si>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</si>
  <si>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</si>
  <si>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</si>
  <si>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</si>
  <si>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</si>
  <si>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</si>
  <si>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</si>
  <si>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</si>
  <si>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</si>
  <si>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</si>
  <si>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</si>
  <si>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</si>
  <si>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</si>
  <si>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</si>
  <si>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</si>
  <si>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</si>
  <si>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</si>
  <si>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</si>
  <si>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</si>
  <si>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</si>
  <si>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</si>
  <si>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</si>
  <si>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</si>
  <si>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</si>
  <si>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</si>
  <si>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</si>
  <si>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</si>
  <si>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</si>
  <si>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</si>
  <si>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</si>
  <si>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</si>
  <si>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</si>
  <si>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</si>
  <si>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</si>
  <si>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</si>
  <si>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</si>
  <si>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</si>
  <si>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</si>
  <si>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</si>
  <si>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</si>
  <si>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</si>
  <si>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</si>
  <si>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</si>
  <si>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</si>
  <si>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</si>
  <si>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</si>
  <si>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</si>
  <si>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</si>
  <si>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</si>
  <si>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</si>
  <si>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</si>
  <si>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</si>
  <si>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</si>
  <si>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</si>
  <si>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</si>
  <si>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</si>
  <si>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</si>
  <si>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</si>
  <si>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</si>
  <si>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</si>
  <si>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</si>
  <si>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</si>
  <si>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</si>
  <si>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</si>
  <si>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</si>
  <si>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</si>
  <si>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</si>
  <si>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</si>
  <si>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</si>
  <si>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</si>
  <si>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</si>
  <si>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</si>
  <si>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</si>
  <si>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</si>
  <si>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</si>
  <si>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</si>
  <si>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</si>
  <si>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</si>
  <si>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</si>
  <si>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</si>
  <si>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</si>
  <si>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</si>
  <si>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</si>
  <si>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</si>
  <si>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</si>
  <si>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</si>
  <si>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</si>
  <si>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</si>
  <si>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</si>
  <si>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</si>
  <si>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</si>
  <si>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</si>
  <si>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</si>
  <si>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</si>
  <si>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</si>
  <si>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</si>
  <si>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</si>
  <si>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</si>
  <si>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</si>
  <si>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</si>
  <si>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</si>
  <si>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</si>
  <si>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</si>
  <si>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</si>
  <si>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</si>
  <si>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</si>
  <si>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</si>
  <si>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</si>
  <si>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</si>
  <si>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</si>
  <si>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</si>
  <si>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</si>
  <si>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</si>
  <si>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</si>
  <si>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</si>
  <si>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</si>
  <si>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</si>
  <si>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</si>
  <si>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</si>
  <si>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</si>
  <si>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</si>
  <si>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</si>
  <si>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</si>
  <si>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</si>
  <si>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</si>
  <si>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</si>
  <si>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</si>
  <si>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</si>
  <si>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</si>
  <si>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</si>
  <si>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</si>
  <si>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</si>
  <si>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</si>
  <si>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</si>
  <si>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</si>
  <si>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</si>
  <si>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</si>
  <si>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</si>
  <si>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</si>
  <si>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</si>
  <si>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</si>
  <si>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</si>
  <si>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</si>
  <si>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</si>
  <si>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</si>
  <si>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</si>
  <si>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</si>
  <si>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</si>
  <si>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</si>
  <si>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</si>
  <si>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</si>
  <si>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</si>
  <si>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</si>
  <si>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</si>
  <si>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</si>
  <si>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</si>
  <si>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</si>
  <si>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</si>
  <si>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</si>
  <si>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</si>
  <si>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</si>
  <si>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</si>
  <si>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</si>
  <si>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</si>
  <si>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</si>
  <si>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</si>
  <si>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</si>
  <si>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</si>
  <si>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</si>
  <si>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</si>
  <si>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</si>
  <si>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</si>
  <si>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</si>
  <si>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</si>
  <si>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</si>
  <si>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</si>
  <si>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</si>
  <si>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</si>
  <si>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</si>
  <si>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</si>
  <si>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</si>
  <si>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</si>
  <si>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</si>
  <si>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</si>
  <si>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</si>
  <si>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</si>
  <si>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</si>
  <si>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</si>
  <si>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</si>
  <si>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</si>
  <si>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</si>
  <si>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</si>
  <si>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</si>
  <si>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</si>
  <si>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</si>
  <si>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</si>
  <si>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</si>
  <si>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</si>
  <si>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</si>
  <si>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</si>
  <si>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</si>
  <si>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</si>
  <si>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</si>
  <si>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</si>
  <si>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</si>
  <si>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</si>
  <si>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</si>
  <si>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</si>
  <si>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</si>
  <si>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</si>
  <si>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</si>
  <si>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</si>
  <si>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</si>
  <si>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</si>
  <si>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</si>
  <si>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</si>
  <si>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</si>
  <si>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</si>
  <si>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</si>
  <si>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</si>
  <si>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</si>
  <si>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</si>
  <si>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</si>
  <si>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</si>
  <si>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</si>
  <si>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</si>
  <si>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</si>
  <si>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</si>
  <si>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</si>
  <si>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</si>
  <si>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</si>
  <si>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</si>
  <si>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</si>
  <si>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</si>
  <si>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</si>
  <si>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</si>
  <si>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</si>
  <si>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</si>
  <si>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</si>
  <si>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</si>
  <si>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</si>
  <si>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</si>
  <si>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</si>
  <si>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</si>
  <si>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</si>
  <si>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</si>
  <si>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</si>
  <si>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</si>
  <si>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</si>
  <si>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</si>
  <si>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</si>
  <si>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</si>
  <si>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</si>
  <si>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</si>
  <si>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</si>
  <si>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</si>
  <si>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</si>
  <si>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</si>
  <si>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</si>
  <si>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</si>
  <si>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</si>
  <si>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</si>
  <si>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</si>
  <si>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</si>
  <si>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</si>
  <si>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</si>
  <si>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</si>
  <si>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</si>
  <si>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</si>
  <si>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</si>
  <si>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</si>
  <si>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</si>
  <si>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</si>
  <si>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</si>
  <si>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</si>
  <si>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</si>
  <si>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</si>
  <si>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</si>
  <si>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</si>
  <si>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</si>
  <si>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</si>
  <si>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</si>
  <si>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</si>
  <si>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</si>
  <si>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</si>
  <si>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</si>
  <si>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</si>
  <si>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</si>
  <si>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</si>
  <si>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</si>
  <si>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</si>
  <si>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</si>
  <si>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</si>
  <si>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</si>
  <si>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</si>
  <si>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</si>
  <si>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</si>
  <si>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</si>
  <si>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</si>
  <si>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</si>
  <si>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</si>
  <si>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</si>
  <si>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</si>
  <si>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</si>
  <si>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</si>
  <si>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</si>
  <si>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</si>
  <si>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</si>
  <si>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</si>
  <si>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</si>
  <si>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</si>
  <si>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</si>
  <si>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</si>
  <si>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</si>
  <si>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</si>
  <si>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</si>
  <si>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</si>
  <si>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</si>
  <si>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</si>
  <si>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</si>
  <si>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</si>
  <si>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</si>
  <si>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</si>
  <si>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</si>
  <si>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</si>
  <si>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</si>
  <si>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</si>
  <si>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</si>
  <si>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</si>
  <si>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</si>
  <si>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</si>
  <si>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</si>
  <si>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</si>
  <si>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</si>
  <si>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</si>
  <si>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</si>
  <si>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</si>
  <si>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</si>
  <si>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</si>
  <si>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</si>
  <si>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</si>
  <si>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</si>
  <si>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</si>
  <si>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</si>
  <si>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</si>
  <si>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</si>
  <si>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</si>
  <si>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</si>
  <si>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</si>
  <si>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</si>
  <si>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</si>
  <si>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</si>
  <si>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</si>
  <si>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</si>
  <si>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</si>
  <si>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</si>
  <si>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</si>
  <si>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</si>
  <si>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</si>
  <si>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</si>
  <si>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</si>
  <si>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</si>
  <si>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</si>
  <si>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</si>
  <si>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</si>
  <si>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</si>
  <si>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</si>
  <si>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</si>
  <si>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</si>
  <si>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</si>
  <si>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</si>
  <si>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</si>
  <si>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</si>
  <si>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</si>
  <si>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</si>
  <si>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</si>
  <si>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</si>
  <si>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</si>
  <si>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</si>
  <si>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</si>
  <si>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</si>
  <si>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</si>
  <si>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</si>
  <si>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</si>
  <si>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</si>
  <si>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</si>
  <si>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</si>
  <si>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</si>
  <si>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</si>
  <si>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</si>
  <si>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</si>
  <si>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</si>
  <si>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</si>
  <si>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</si>
  <si>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</si>
  <si>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</si>
  <si>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</si>
  <si>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</si>
  <si>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</si>
  <si>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</si>
  <si>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</si>
  <si>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</si>
  <si>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</si>
  <si>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</si>
  <si>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</si>
  <si>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</si>
  <si>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</si>
  <si>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</si>
  <si>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</si>
  <si>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</si>
  <si>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</si>
  <si>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</si>
  <si>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</si>
  <si>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</si>
  <si>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</si>
  <si>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</si>
  <si>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</si>
  <si>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</si>
  <si>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</si>
  <si>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</si>
  <si>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</si>
  <si>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</si>
  <si>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</si>
  <si>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</si>
  <si>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</si>
  <si>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</si>
  <si>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</si>
  <si>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</si>
  <si>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</si>
  <si>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</si>
  <si>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</si>
  <si>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</si>
  <si>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</si>
  <si>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</si>
  <si>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</si>
  <si>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</si>
  <si>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</si>
  <si>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</si>
  <si>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</si>
  <si>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</si>
  <si>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</si>
  <si>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</si>
  <si>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</si>
  <si>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</si>
  <si>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</si>
  <si>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</si>
  <si>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</si>
  <si>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</si>
  <si>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</si>
  <si>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</si>
  <si>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</si>
  <si>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</si>
  <si>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</si>
  <si>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</si>
  <si>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</si>
  <si>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</si>
  <si>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</si>
  <si>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</si>
  <si>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</si>
  <si>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</si>
  <si>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</si>
  <si>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</si>
  <si>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</si>
  <si>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</si>
  <si>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</si>
  <si>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</si>
  <si>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</si>
  <si>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</si>
  <si>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</si>
  <si>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</si>
  <si>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</si>
  <si>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</si>
  <si>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</si>
  <si>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</si>
  <si>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</si>
  <si>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</si>
  <si>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</si>
  <si>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</si>
  <si>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</si>
  <si>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</si>
  <si>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</si>
  <si>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</si>
  <si>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</si>
  <si>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</si>
  <si>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</si>
  <si>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</si>
  <si>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</si>
  <si>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</si>
  <si>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</si>
  <si>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</si>
  <si>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</si>
  <si>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</si>
  <si>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</si>
  <si>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</si>
  <si>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</si>
  <si>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</si>
  <si>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</si>
  <si>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</si>
  <si>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</si>
  <si>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</si>
  <si>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</si>
  <si>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</si>
  <si>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</si>
  <si>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</si>
  <si>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</si>
  <si>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</si>
  <si>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</si>
  <si>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</si>
  <si>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</si>
  <si>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</si>
  <si>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</si>
  <si>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</si>
  <si>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</si>
  <si>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</si>
  <si>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</si>
  <si>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</si>
  <si>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</si>
  <si>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</si>
  <si>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</si>
  <si>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</si>
  <si>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</si>
  <si>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</si>
  <si>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</si>
  <si>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</si>
  <si>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</si>
  <si>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</si>
  <si>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</si>
  <si>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</si>
  <si>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</si>
  <si>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</si>
  <si>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</si>
  <si>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</si>
  <si>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</si>
  <si>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</si>
  <si>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</si>
  <si>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</si>
  <si>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</si>
  <si>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</si>
  <si>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</si>
  <si>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</si>
  <si>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</si>
  <si>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</si>
  <si>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</si>
  <si>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</si>
  <si>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</si>
  <si>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</si>
  <si>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</si>
  <si>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</si>
  <si>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</si>
  <si>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</si>
  <si>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</si>
  <si>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</si>
  <si>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</si>
  <si>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</si>
  <si>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</si>
  <si>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</si>
  <si>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</si>
  <si>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</si>
  <si>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</si>
  <si>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</si>
  <si>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</si>
  <si>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</si>
  <si>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</si>
  <si>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</si>
  <si>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</si>
  <si>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</si>
  <si>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</si>
  <si>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</si>
  <si>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</si>
  <si>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</si>
  <si>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</si>
  <si>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</si>
  <si>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</si>
  <si>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</si>
  <si>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</si>
  <si>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</si>
  <si>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</si>
  <si>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</si>
  <si>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</si>
  <si>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</si>
  <si>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</si>
  <si>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</si>
  <si>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</si>
  <si>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</si>
  <si>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</si>
  <si>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</si>
  <si>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</si>
  <si>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</si>
  <si>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</si>
  <si>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</si>
  <si>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</si>
  <si>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</si>
  <si>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</si>
  <si>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</si>
  <si>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</si>
  <si>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</si>
  <si>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</si>
  <si>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</si>
  <si>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</si>
  <si>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</si>
  <si>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</si>
  <si>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</si>
  <si>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</si>
  <si>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</si>
  <si>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</si>
  <si>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</si>
  <si>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</si>
  <si>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</si>
  <si>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</si>
  <si>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</si>
  <si>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</si>
  <si>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</si>
  <si>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</si>
  <si>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</si>
  <si>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</si>
  <si>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</si>
  <si>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</si>
  <si>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</si>
  <si>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</si>
  <si>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</si>
  <si>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</si>
  <si>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</si>
  <si>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</si>
  <si>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</si>
  <si>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</si>
  <si>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</si>
  <si>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</si>
  <si>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</si>
  <si>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</si>
  <si>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</si>
  <si>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</si>
  <si>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</si>
  <si>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</si>
  <si>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</si>
  <si>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</si>
  <si>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</si>
  <si>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</si>
  <si>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</si>
  <si>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</si>
  <si>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</si>
  <si>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</si>
  <si>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</si>
  <si>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</si>
  <si>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</si>
  <si>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</si>
  <si>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</si>
  <si>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</si>
  <si>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</si>
  <si>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</si>
  <si>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</si>
  <si>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</si>
  <si>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</si>
  <si>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</si>
  <si>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</si>
  <si>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</si>
  <si>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</si>
  <si>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</si>
  <si>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</si>
  <si>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</si>
  <si>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</si>
  <si>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</si>
  <si>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</si>
  <si>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</si>
  <si>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</si>
  <si>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</si>
  <si>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</si>
  <si>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</si>
  <si>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</si>
  <si>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</si>
  <si>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</si>
  <si>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</si>
  <si>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</si>
  <si>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</si>
  <si>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</si>
  <si>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</si>
  <si>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</si>
  <si>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</si>
  <si>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</si>
  <si>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</si>
  <si>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</si>
  <si>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</si>
  <si>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</si>
  <si>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</si>
  <si>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</si>
  <si>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</si>
  <si>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</si>
  <si>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</si>
  <si>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</si>
  <si>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</si>
  <si>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</si>
  <si>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</si>
  <si>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</si>
  <si>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</si>
  <si>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</si>
  <si>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</si>
  <si>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</si>
  <si>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</si>
  <si>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</si>
  <si>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</si>
  <si>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</si>
  <si>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</si>
  <si>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</si>
  <si>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</si>
  <si>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</si>
  <si>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</si>
  <si>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</si>
  <si>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</si>
  <si>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</si>
  <si>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</si>
  <si>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</si>
  <si>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</si>
  <si>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</si>
  <si>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</si>
  <si>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</si>
  <si>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</si>
  <si>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</si>
  <si>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</si>
  <si>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</si>
  <si>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</si>
  <si>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</si>
  <si>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</si>
  <si>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</si>
  <si>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</si>
  <si>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</si>
  <si>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</si>
  <si>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</si>
  <si>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</si>
  <si>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</si>
  <si>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</si>
  <si>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</si>
  <si>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</si>
  <si>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</si>
  <si>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</si>
  <si>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</si>
  <si>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</si>
  <si>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</si>
  <si>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</si>
  <si>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</si>
  <si>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</si>
  <si>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</si>
  <si>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</si>
  <si>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</si>
  <si>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</si>
  <si>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</si>
  <si>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</si>
  <si>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</si>
  <si>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</si>
  <si>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</si>
  <si>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</si>
  <si>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</si>
  <si>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</si>
  <si>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</si>
  <si>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</si>
  <si>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</si>
  <si>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</si>
  <si>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</si>
  <si>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</si>
  <si>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</si>
  <si>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</si>
  <si>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</si>
  <si>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</si>
  <si>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</si>
  <si>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</si>
  <si>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</si>
  <si>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</si>
  <si>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</si>
  <si>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</si>
  <si>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</si>
  <si>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</si>
  <si>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</si>
  <si>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</si>
  <si>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</si>
  <si>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</si>
  <si>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</si>
  <si>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</si>
  <si>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</si>
  <si>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</si>
  <si>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</si>
  <si>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</si>
  <si>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</si>
  <si>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</si>
  <si>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</si>
  <si>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</si>
  <si>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</si>
  <si>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</si>
  <si>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</si>
  <si>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</si>
  <si>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</si>
  <si>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</si>
  <si>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</si>
  <si>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</si>
  <si>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</si>
  <si>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</si>
  <si>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</si>
  <si>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</si>
  <si>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</si>
  <si>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</si>
  <si>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</si>
  <si>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</si>
  <si>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</si>
  <si>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</si>
  <si>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</si>
  <si>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</si>
  <si>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</si>
  <si>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</si>
  <si>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</si>
  <si>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</si>
  <si>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</si>
  <si>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</si>
  <si>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</si>
  <si>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</si>
  <si>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</si>
  <si>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</si>
  <si>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</si>
  <si>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</si>
  <si>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</si>
  <si>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</si>
  <si>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</si>
  <si>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</si>
  <si>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</si>
  <si>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</si>
  <si>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</si>
  <si>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</si>
  <si>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</si>
  <si>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</si>
  <si>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</si>
  <si>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</si>
  <si>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</si>
  <si>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</si>
  <si>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</si>
  <si>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</si>
  <si>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</si>
  <si>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</si>
  <si>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</si>
  <si>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</si>
  <si>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</si>
  <si>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</si>
  <si>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</si>
  <si>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</si>
  <si>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</si>
  <si>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</si>
  <si>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</si>
  <si>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</si>
  <si>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</si>
  <si>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</si>
  <si>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</si>
  <si>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</si>
  <si>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</si>
  <si>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</si>
  <si>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</si>
  <si>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</si>
  <si>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</si>
  <si>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</si>
  <si>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</si>
  <si>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</si>
  <si>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</si>
  <si>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</si>
  <si>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</si>
  <si>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</si>
  <si>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</si>
  <si>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</si>
  <si>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</si>
  <si>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</si>
  <si>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</si>
  <si>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</si>
  <si>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</si>
  <si>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</si>
  <si>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</si>
  <si>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</si>
  <si>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</si>
  <si>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</si>
  <si>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</si>
  <si>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</si>
  <si>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</si>
  <si>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</si>
  <si>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</si>
  <si>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</si>
  <si>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</si>
  <si>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</si>
  <si>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</si>
  <si>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</si>
  <si>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</si>
  <si>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</si>
  <si>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</si>
  <si>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</si>
  <si>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</si>
  <si>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</si>
  <si>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</si>
  <si>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</si>
  <si>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</si>
  <si>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</si>
  <si>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</si>
  <si>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</si>
  <si>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</si>
  <si>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</si>
  <si>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</si>
  <si>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</si>
  <si>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</si>
  <si>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</si>
  <si>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</si>
  <si>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</si>
  <si>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</si>
  <si>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</si>
  <si>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</si>
  <si>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</si>
  <si>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</si>
  <si>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</si>
  <si>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</si>
  <si>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</si>
  <si>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</si>
  <si>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</si>
  <si>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</si>
  <si>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</si>
  <si>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</si>
  <si>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</si>
  <si>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</si>
  <si>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</si>
  <si>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</si>
  <si>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</si>
  <si>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</si>
  <si>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</si>
  <si>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</si>
  <si>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</si>
  <si>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</si>
  <si>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</si>
  <si>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</si>
  <si>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</si>
  <si>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</si>
  <si>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</si>
  <si>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</si>
  <si>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</si>
  <si>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</si>
  <si>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</si>
  <si>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</si>
  <si>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</si>
  <si>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</si>
  <si>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</si>
  <si>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</si>
  <si>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</si>
  <si>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</si>
  <si>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</si>
  <si>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</si>
  <si>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</si>
  <si>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</si>
  <si>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</si>
  <si>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</si>
  <si>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</si>
  <si>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</si>
  <si>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</si>
  <si>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</si>
  <si>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</si>
  <si>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</si>
  <si>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</si>
  <si>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</si>
  <si>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</si>
  <si>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</si>
  <si>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</si>
  <si>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</si>
  <si>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</si>
  <si>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</si>
  <si>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</si>
  <si>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</si>
  <si>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</si>
  <si>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</si>
  <si>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</si>
  <si>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</si>
  <si>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</si>
  <si>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</si>
  <si>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</si>
  <si>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</si>
  <si>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</si>
  <si>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</si>
  <si>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</si>
  <si>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</si>
  <si>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</si>
  <si>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</si>
  <si>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</si>
  <si>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</si>
  <si>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</si>
  <si>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</si>
  <si>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</si>
  <si>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</si>
  <si>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</si>
  <si>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</si>
  <si>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</si>
  <si>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</si>
  <si>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</si>
  <si>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</si>
  <si>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</si>
  <si>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</si>
  <si>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</si>
  <si>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</si>
  <si>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</si>
  <si>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</si>
  <si>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</si>
  <si>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</si>
  <si>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</si>
  <si>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</si>
  <si>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</si>
  <si>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</si>
  <si>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</si>
  <si>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</si>
  <si>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</si>
  <si>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</si>
  <si>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</si>
  <si>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</si>
  <si>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</si>
  <si>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</si>
  <si>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</si>
  <si>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</si>
  <si>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</si>
  <si>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</si>
  <si>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</si>
  <si>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</si>
  <si>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</si>
  <si>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</si>
  <si>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</si>
  <si>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</si>
  <si>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</si>
  <si>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</si>
  <si>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</si>
  <si>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</si>
  <si>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</si>
  <si>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</si>
  <si>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</si>
  <si>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</si>
  <si>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</si>
  <si>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</si>
  <si>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</si>
  <si>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</si>
  <si>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</si>
  <si>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</si>
  <si>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</si>
  <si>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</si>
  <si>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</si>
  <si>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</si>
  <si>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</si>
  <si>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</si>
  <si>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</si>
  <si>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</si>
  <si>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</si>
  <si>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</si>
  <si>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</si>
  <si>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</si>
  <si>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</si>
  <si>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</si>
  <si>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</si>
  <si>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</si>
  <si>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</si>
  <si>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</si>
  <si>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</si>
  <si>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</si>
  <si>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</si>
  <si>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</si>
  <si>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</si>
  <si>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</si>
  <si>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</si>
  <si>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</si>
  <si>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</si>
  <si>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</si>
  <si>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</si>
  <si>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</si>
  <si>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</si>
  <si>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</si>
  <si>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</si>
  <si>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</si>
  <si>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</si>
  <si>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</si>
  <si>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</si>
  <si>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</si>
  <si>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</si>
  <si>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</si>
  <si>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</si>
  <si>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</si>
  <si>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</si>
  <si>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</si>
  <si>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</si>
  <si>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</si>
  <si>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</si>
  <si>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</si>
  <si>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</si>
  <si>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</si>
  <si>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</si>
  <si>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</si>
  <si>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</si>
  <si>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</si>
  <si>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</si>
  <si>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</si>
  <si>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</si>
  <si>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</si>
  <si>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</si>
  <si>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</si>
  <si>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</si>
  <si>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</si>
  <si>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</si>
  <si>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</si>
  <si>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</si>
  <si>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</si>
  <si>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</si>
  <si>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</si>
  <si>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</si>
  <si>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</si>
  <si>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</si>
  <si>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</si>
  <si>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</si>
  <si>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</si>
  <si>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</si>
  <si>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</si>
  <si>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</si>
  <si>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</si>
  <si>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</si>
  <si>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</si>
  <si>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</si>
  <si>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</si>
  <si>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</si>
  <si>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</si>
  <si>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</si>
  <si>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</si>
  <si>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</si>
  <si>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</si>
  <si>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</si>
  <si>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</si>
  <si>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</si>
  <si>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</si>
  <si>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</si>
  <si>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</si>
  <si>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</si>
  <si>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</si>
  <si>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</si>
  <si>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</si>
  <si>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</si>
  <si>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</si>
  <si>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</si>
  <si>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</si>
  <si>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</si>
  <si>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</si>
  <si>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</si>
  <si>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</si>
  <si>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</si>
  <si>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</si>
  <si>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</si>
  <si>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</si>
  <si>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</si>
  <si>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</si>
  <si>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</si>
  <si>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</si>
  <si>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</si>
  <si>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</si>
  <si>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</si>
  <si>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</si>
  <si>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</si>
  <si>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</si>
  <si>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</si>
  <si>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</si>
  <si>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</si>
  <si>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</si>
  <si>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</si>
  <si>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</si>
  <si>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</si>
  <si>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</si>
  <si>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</si>
  <si>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</si>
  <si>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</si>
  <si>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</si>
  <si>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</si>
  <si>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</si>
  <si>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</si>
  <si>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</si>
  <si>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</si>
  <si>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</si>
  <si>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</si>
  <si>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</si>
  <si>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</si>
  <si>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</si>
  <si>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</si>
  <si>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</si>
  <si>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</si>
  <si>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</si>
  <si>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</si>
  <si>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</si>
  <si>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</si>
  <si>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</si>
  <si>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</si>
  <si>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</si>
  <si>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</si>
  <si>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</si>
  <si>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</si>
  <si>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</si>
  <si>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</si>
  <si>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</si>
  <si>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</si>
  <si>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</si>
  <si>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</si>
  <si>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</si>
  <si>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</si>
  <si>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</si>
  <si>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</si>
  <si>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</si>
  <si>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</si>
  <si>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</si>
  <si>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</si>
  <si>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</si>
  <si>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</si>
  <si>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</si>
  <si>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</si>
  <si>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</si>
  <si>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</si>
  <si>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</si>
  <si>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</si>
  <si>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</si>
  <si>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</si>
  <si>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</si>
  <si>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</si>
  <si>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</si>
  <si>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</si>
  <si>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</si>
  <si>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</si>
  <si>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</si>
  <si>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</si>
  <si>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</si>
  <si>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</si>
  <si>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</si>
  <si>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</si>
  <si>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</si>
  <si>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</si>
  <si>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</si>
  <si>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</si>
  <si>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</si>
  <si>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</si>
  <si>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</si>
  <si>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</si>
  <si>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</si>
  <si>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</si>
  <si>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</si>
  <si>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</si>
  <si>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</si>
  <si>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</si>
  <si>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</si>
  <si>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</si>
  <si>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</si>
  <si>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</si>
  <si>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</si>
  <si>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</si>
  <si>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</si>
  <si>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</si>
  <si>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</si>
  <si>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</si>
  <si>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</si>
  <si>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</si>
  <si>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</si>
  <si>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</si>
  <si>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</si>
  <si>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</si>
  <si>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</si>
  <si>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</si>
  <si>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</si>
  <si>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</si>
  <si>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</si>
  <si>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</si>
  <si>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</si>
  <si>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</si>
  <si>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</si>
  <si>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</si>
  <si>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</si>
  <si>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</si>
  <si>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</si>
  <si>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</si>
  <si>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</si>
  <si>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</si>
  <si>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</si>
  <si>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</si>
  <si>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</si>
  <si>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</si>
  <si>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</si>
  <si>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</si>
  <si>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</si>
  <si>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</si>
  <si>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</si>
  <si>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</si>
  <si>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</si>
  <si>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</si>
  <si>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</si>
  <si>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</si>
  <si>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</si>
  <si>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</si>
  <si>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</si>
  <si>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</si>
  <si>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</si>
  <si>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</si>
  <si>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</si>
  <si>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</si>
  <si>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</si>
  <si>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</si>
  <si>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</si>
  <si>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</si>
  <si>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</si>
  <si>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</si>
  <si>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</si>
  <si>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</si>
  <si>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</si>
  <si>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</si>
  <si>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</si>
  <si>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</si>
  <si>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</si>
  <si>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</si>
  <si>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</si>
  <si>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</si>
  <si>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</si>
  <si>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</si>
  <si>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</si>
  <si>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</si>
  <si>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</si>
  <si>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</si>
  <si>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</si>
  <si>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</si>
  <si>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</si>
  <si>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</si>
  <si>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</si>
  <si>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</si>
  <si>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</si>
  <si>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</si>
  <si>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</si>
  <si>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</si>
  <si>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</si>
  <si>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</si>
  <si>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</si>
  <si>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</si>
  <si>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</si>
  <si>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</si>
  <si>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</si>
  <si>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</si>
  <si>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</si>
  <si>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</si>
  <si>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</si>
  <si>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</si>
  <si>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</si>
  <si>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</si>
  <si>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</si>
  <si>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</si>
  <si>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</si>
  <si>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</si>
  <si>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</si>
  <si>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</si>
  <si>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</si>
  <si>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</si>
  <si>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</si>
  <si>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</si>
  <si>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</si>
  <si>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</si>
  <si>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</si>
  <si>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</si>
  <si>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</si>
  <si>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</si>
  <si>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</si>
  <si>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</si>
  <si>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</si>
  <si>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</si>
  <si>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</si>
  <si>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</si>
  <si>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</si>
  <si>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</si>
  <si>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</si>
  <si>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</si>
  <si>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</si>
  <si>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</si>
  <si>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</si>
  <si>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</si>
  <si>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</si>
  <si>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</si>
  <si>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</si>
  <si>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</si>
  <si>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</si>
  <si>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</si>
  <si>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</si>
  <si>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</si>
  <si>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</si>
  <si>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</si>
  <si>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</si>
  <si>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</si>
  <si>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</si>
  <si>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</si>
  <si>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</si>
  <si>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</si>
  <si>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</si>
  <si>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</si>
  <si>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</si>
  <si>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</si>
  <si>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</si>
  <si>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</si>
  <si>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</si>
  <si>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</si>
  <si>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</si>
  <si>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</si>
  <si>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</si>
  <si>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</si>
  <si>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</si>
  <si>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</si>
  <si>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</si>
  <si>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</si>
  <si>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</si>
  <si>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</si>
  <si>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</si>
  <si>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</si>
  <si>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</si>
  <si>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</si>
  <si>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</si>
  <si>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</si>
  <si>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</si>
  <si>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</si>
  <si>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</si>
  <si>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</si>
  <si>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</si>
  <si>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</si>
  <si>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</si>
  <si>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</si>
  <si>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</si>
  <si>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</si>
  <si>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</si>
  <si>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</si>
  <si>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</si>
  <si>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</si>
  <si>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</si>
  <si>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</si>
  <si>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</si>
  <si>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</si>
  <si>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</si>
  <si>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</si>
  <si>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</si>
  <si>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</si>
  <si>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</si>
  <si>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</si>
  <si>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</si>
  <si>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</si>
  <si>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</si>
  <si>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</si>
  <si>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</si>
  <si>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</si>
  <si>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</si>
  <si>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</si>
  <si>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</si>
  <si>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</si>
  <si>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</si>
  <si>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</si>
  <si>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</si>
  <si>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</si>
  <si>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</si>
  <si>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</si>
  <si>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</si>
  <si>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</si>
  <si>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</si>
  <si>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</si>
  <si>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</si>
  <si>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</si>
  <si>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</si>
  <si>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</si>
  <si>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</si>
  <si>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</si>
  <si>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</si>
  <si>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</si>
  <si>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</si>
  <si>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</si>
  <si>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</si>
  <si>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</si>
  <si>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</si>
  <si>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</si>
  <si>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</si>
  <si>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</si>
  <si>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</si>
  <si>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</si>
  <si>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</si>
  <si>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</si>
  <si>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</si>
  <si>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</si>
  <si>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</si>
  <si>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</si>
  <si>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</si>
  <si>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</si>
  <si>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</si>
  <si>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</si>
  <si>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</si>
  <si>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</si>
  <si>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</si>
  <si>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</si>
  <si>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</si>
  <si>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</si>
  <si>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</si>
  <si>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</si>
  <si>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</si>
  <si>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</si>
  <si>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</si>
  <si>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</si>
  <si>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</si>
  <si>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</si>
  <si>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</si>
  <si>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</si>
  <si>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</si>
  <si>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</si>
  <si>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</si>
  <si>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</si>
  <si>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</si>
  <si>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</si>
  <si>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</si>
  <si>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</si>
  <si>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</si>
  <si>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</si>
  <si>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</si>
  <si>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</si>
  <si>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</si>
  <si>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</si>
  <si>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</si>
  <si>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</si>
  <si>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</si>
  <si>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</si>
  <si>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</si>
  <si>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</si>
  <si>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</si>
  <si>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</si>
  <si>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</si>
  <si>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</si>
  <si>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</si>
  <si>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</si>
  <si>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</si>
  <si>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</si>
  <si>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</si>
  <si>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</si>
  <si>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</si>
  <si>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</si>
  <si>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</si>
  <si>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</si>
  <si>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</si>
  <si>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</si>
  <si>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</si>
  <si>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</si>
  <si>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</si>
  <si>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</si>
  <si>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</si>
  <si>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</si>
  <si>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</si>
  <si>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</si>
  <si>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</si>
  <si>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</si>
  <si>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</si>
  <si>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</si>
  <si>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</si>
  <si>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</si>
  <si>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</si>
  <si>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</si>
  <si>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</si>
  <si>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</si>
  <si>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</si>
  <si>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</si>
  <si>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</si>
  <si>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</si>
  <si>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</si>
  <si>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</si>
  <si>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</si>
  <si>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</si>
  <si>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</si>
  <si>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</si>
  <si>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</si>
  <si>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</si>
  <si>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</si>
  <si>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</si>
  <si>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</si>
  <si>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</si>
  <si>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</si>
  <si>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</si>
  <si>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</si>
  <si>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</si>
  <si>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</si>
  <si>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</si>
  <si>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</si>
  <si>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</si>
  <si>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</si>
  <si>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</si>
  <si>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</si>
  <si>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</si>
  <si>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</si>
  <si>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</si>
  <si>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</si>
  <si>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</si>
  <si>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</si>
  <si>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</si>
  <si>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</si>
  <si>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</si>
  <si>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</si>
  <si>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</si>
  <si>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</si>
  <si>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</si>
  <si>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</si>
  <si>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</si>
  <si>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</si>
  <si>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</si>
  <si>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</si>
  <si>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</si>
  <si>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</si>
  <si>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</si>
  <si>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</si>
  <si>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</si>
  <si>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</si>
  <si>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</si>
  <si>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</si>
  <si>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</si>
  <si>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</si>
  <si>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</si>
  <si>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</si>
  <si>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</si>
  <si>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</si>
  <si>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</si>
  <si>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</si>
  <si>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</si>
  <si>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</si>
  <si>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</si>
  <si>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</si>
  <si>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</si>
  <si>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</si>
  <si>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</si>
  <si>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</si>
  <si>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</si>
  <si>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</si>
  <si>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</si>
  <si>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</si>
  <si>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</si>
  <si>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</si>
  <si>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</si>
  <si>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</si>
  <si>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</si>
  <si>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</si>
  <si>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</si>
  <si>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</si>
  <si>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</si>
  <si>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</si>
  <si>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</si>
  <si>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</si>
  <si>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</si>
  <si>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</si>
  <si>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</si>
  <si>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</si>
  <si>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</si>
  <si>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</si>
  <si>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</si>
  <si>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</si>
  <si>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</si>
  <si>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</si>
  <si>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</si>
  <si>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</si>
  <si>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</si>
  <si>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</si>
  <si>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</si>
  <si>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</si>
  <si>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</si>
  <si>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</si>
  <si>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</si>
  <si>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</si>
  <si>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</si>
  <si>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</si>
  <si>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</si>
  <si>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</si>
  <si>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</si>
  <si>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</si>
  <si>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</si>
  <si>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</si>
  <si>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</si>
  <si>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</si>
  <si>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</si>
  <si>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</si>
  <si>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</si>
  <si>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</si>
  <si>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</si>
  <si>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</si>
  <si>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</si>
  <si>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</si>
  <si>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</si>
  <si>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</si>
  <si>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</si>
  <si>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</si>
  <si>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</si>
  <si>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</si>
  <si>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</si>
  <si>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</si>
  <si>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</si>
  <si>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</si>
  <si>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</si>
  <si>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</si>
  <si>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</si>
  <si>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</si>
  <si>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</si>
  <si>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</si>
  <si>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</si>
  <si>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</si>
  <si>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</si>
  <si>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</si>
  <si>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</si>
  <si>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</si>
  <si>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</si>
  <si>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</si>
  <si>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</si>
  <si>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</si>
  <si>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</si>
  <si>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</si>
  <si>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</si>
  <si>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</si>
  <si>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</si>
  <si>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</si>
  <si>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</si>
  <si>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</si>
  <si>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</si>
  <si>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</si>
  <si>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</si>
  <si>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</si>
  <si>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</si>
  <si>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</si>
  <si>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</si>
  <si>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</si>
  <si>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</si>
  <si>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</si>
  <si>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</si>
  <si>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</si>
  <si>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</si>
  <si>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</si>
  <si>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</si>
  <si>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</si>
  <si>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</si>
  <si>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</si>
  <si>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</si>
  <si>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</si>
  <si>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</si>
  <si>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</si>
  <si>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</si>
  <si>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</si>
  <si>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</si>
  <si>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</si>
  <si>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</si>
  <si>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</si>
  <si>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</si>
  <si>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</si>
  <si>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</si>
  <si>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</si>
  <si>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</si>
  <si>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</si>
  <si>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</si>
  <si>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</si>
  <si>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</si>
  <si>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</si>
  <si>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</si>
  <si>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</si>
  <si>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</si>
  <si>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</si>
  <si>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</si>
  <si>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</si>
  <si>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</si>
  <si>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</si>
  <si>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</si>
  <si>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</si>
  <si>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</si>
  <si>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</si>
  <si>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</si>
  <si>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</si>
  <si>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</si>
  <si>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</si>
  <si>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</si>
  <si>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</si>
  <si>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</si>
  <si>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</si>
  <si>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</si>
  <si>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</si>
  <si>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</si>
  <si>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</si>
  <si>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</si>
  <si>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</si>
  <si>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</si>
  <si>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</si>
  <si>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</si>
  <si>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</si>
  <si>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</si>
  <si>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</si>
  <si>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</si>
  <si>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</si>
  <si>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</si>
  <si>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</si>
  <si>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</si>
  <si>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</si>
  <si>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</si>
  <si>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</si>
  <si>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</si>
  <si>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</si>
  <si>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</si>
  <si>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</si>
  <si>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</si>
  <si>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</si>
  <si>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</si>
  <si>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</si>
  <si>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</si>
  <si>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</si>
  <si>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</si>
  <si>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</si>
  <si>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</si>
  <si>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</si>
  <si>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</si>
  <si>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</si>
  <si>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</si>
  <si>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</si>
  <si>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</si>
  <si>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</si>
  <si>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</si>
  <si>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</si>
  <si>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</si>
  <si>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</si>
  <si>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</si>
  <si>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</si>
  <si>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</si>
  <si>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</si>
  <si>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</si>
  <si>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</si>
  <si>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</si>
  <si>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</si>
  <si>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</si>
  <si>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</si>
  <si>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</si>
  <si>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</si>
  <si>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</si>
  <si>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</si>
  <si>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</si>
  <si>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</si>
  <si>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</si>
  <si>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</si>
  <si>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</si>
  <si>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</si>
  <si>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</si>
  <si>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</si>
  <si>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</si>
  <si>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</si>
  <si>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</si>
  <si>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</si>
  <si>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</si>
  <si>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</si>
  <si>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</si>
  <si>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</si>
  <si>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</si>
  <si>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</si>
  <si>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</si>
  <si>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</si>
  <si>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</si>
  <si>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</si>
  <si>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</si>
  <si>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</si>
  <si>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</si>
  <si>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</si>
  <si>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</si>
  <si>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</si>
  <si>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</si>
  <si>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</si>
  <si>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</si>
  <si>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</si>
  <si>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</si>
  <si>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</si>
  <si>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</si>
  <si>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</si>
  <si>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</si>
  <si>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</si>
  <si>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</si>
  <si>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</si>
  <si>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</si>
  <si>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</si>
  <si>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</si>
  <si>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</si>
  <si>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</si>
  <si>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</si>
  <si>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</si>
  <si>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</si>
  <si>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</si>
  <si>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</si>
  <si>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</si>
  <si>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</si>
  <si>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</si>
  <si>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</si>
  <si>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</si>
  <si>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</si>
  <si>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</si>
  <si>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</si>
  <si>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</si>
  <si>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</si>
  <si>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</si>
  <si>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</si>
  <si>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</si>
  <si>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</si>
  <si>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</si>
  <si>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</si>
  <si>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</si>
  <si>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</si>
  <si>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</si>
  <si>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</si>
  <si>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</si>
  <si>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</si>
  <si>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</si>
  <si>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</si>
  <si>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</si>
  <si>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</si>
  <si>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</si>
  <si>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</si>
  <si>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</si>
  <si>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</si>
  <si>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</si>
  <si>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</si>
  <si>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</si>
  <si>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</si>
  <si>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</si>
  <si>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</si>
  <si>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</si>
  <si>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</si>
  <si>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</si>
  <si>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</si>
  <si>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</si>
  <si>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</si>
  <si>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</si>
  <si>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</si>
  <si>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</si>
  <si>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</si>
  <si>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</si>
  <si>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</si>
  <si>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</si>
  <si>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</si>
  <si>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</si>
  <si>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</si>
  <si>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</si>
  <si>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</si>
  <si>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</si>
  <si>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</si>
  <si>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</si>
  <si>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</si>
  <si>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</si>
  <si>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</si>
  <si>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</si>
  <si>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</si>
  <si>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</si>
  <si>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</si>
  <si>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</si>
  <si>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</si>
  <si>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</si>
  <si>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</si>
  <si>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</si>
  <si>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</si>
  <si>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</si>
  <si>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</si>
  <si>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</si>
  <si>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</si>
  <si>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</si>
  <si>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</si>
  <si>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</si>
  <si>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</si>
  <si>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</si>
  <si>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</si>
  <si>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</si>
  <si>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</si>
  <si>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</si>
  <si>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</si>
  <si>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</si>
  <si>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</si>
  <si>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</si>
  <si>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</si>
  <si>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</si>
  <si>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</si>
  <si>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</si>
  <si>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</si>
  <si>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</si>
  <si>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</si>
  <si>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</si>
  <si>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</si>
  <si>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</si>
  <si>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</si>
  <si>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</si>
  <si>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</si>
  <si>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</si>
  <si>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</si>
  <si>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</si>
  <si>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</si>
  <si>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</si>
  <si>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</si>
  <si>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</si>
  <si>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</si>
  <si>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</si>
  <si>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</si>
  <si>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</si>
  <si>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</si>
  <si>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</si>
  <si>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</si>
  <si>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</si>
  <si>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</si>
  <si>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</si>
  <si>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</si>
  <si>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</si>
  <si>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</si>
  <si>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</si>
  <si>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</si>
  <si>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</si>
  <si>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</si>
  <si>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</si>
  <si>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</si>
  <si>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</si>
  <si>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</si>
  <si>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</si>
  <si>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</si>
  <si>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</si>
  <si>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</si>
  <si>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</si>
  <si>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</si>
  <si>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</si>
  <si>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</si>
  <si>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</si>
  <si>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</si>
  <si>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</si>
  <si>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</si>
  <si>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</si>
  <si>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</si>
  <si>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</si>
  <si>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</si>
  <si>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</si>
  <si>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</si>
  <si>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</si>
  <si>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</si>
  <si>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</si>
  <si>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</si>
  <si>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</si>
  <si>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</si>
  <si>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</si>
  <si>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</si>
  <si>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</si>
  <si>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</si>
  <si>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</si>
  <si>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</si>
  <si>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</si>
  <si>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</si>
  <si>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</si>
  <si>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</si>
  <si>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</si>
  <si>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</si>
  <si>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</si>
  <si>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</si>
  <si>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</si>
  <si>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</si>
  <si>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</si>
  <si>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</si>
  <si>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</si>
  <si>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</si>
  <si>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</si>
  <si>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</si>
  <si>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</si>
  <si>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</si>
  <si>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</si>
  <si>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</si>
  <si>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</si>
  <si>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</si>
  <si>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</si>
  <si>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</si>
  <si>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</si>
  <si>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</si>
  <si>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</si>
  <si>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</si>
  <si>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</si>
  <si>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</si>
  <si>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</si>
  <si>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</si>
  <si>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</si>
  <si>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</si>
  <si>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</si>
  <si>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</si>
  <si>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</si>
  <si>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</si>
  <si>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</si>
  <si>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</si>
  <si>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</si>
  <si>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</si>
  <si>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</si>
  <si>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</si>
  <si>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</si>
  <si>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</si>
  <si>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</si>
  <si>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</si>
  <si>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</si>
  <si>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</si>
  <si>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</si>
  <si>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</si>
  <si>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</si>
  <si>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</si>
  <si>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</si>
  <si>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</si>
  <si>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</si>
  <si>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</si>
  <si>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</si>
  <si>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</si>
  <si>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</si>
  <si>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</si>
  <si>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</si>
  <si>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</si>
  <si>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</si>
  <si>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</si>
  <si>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</si>
  <si>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</si>
  <si>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</si>
  <si>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</si>
  <si>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</si>
  <si>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</si>
  <si>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</si>
  <si>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</si>
  <si>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</si>
  <si>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</si>
  <si>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</si>
  <si>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</si>
  <si>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</si>
  <si>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</si>
  <si>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</si>
  <si>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</si>
  <si>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</si>
  <si>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</si>
  <si>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</si>
  <si>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</si>
  <si>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</si>
  <si>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</si>
  <si>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</si>
  <si>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</si>
  <si>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</si>
  <si>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</si>
  <si>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</si>
  <si>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</si>
  <si>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</si>
  <si>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</si>
  <si>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</si>
  <si>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</si>
  <si>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</si>
  <si>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</si>
  <si>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</si>
  <si>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</si>
  <si>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</si>
  <si>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</si>
  <si>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</si>
  <si>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</si>
  <si>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</si>
  <si>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</si>
  <si>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</si>
  <si>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</si>
  <si>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</si>
  <si>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</si>
  <si>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</si>
  <si>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</si>
  <si>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</si>
  <si>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</si>
  <si>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</si>
  <si>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</si>
  <si>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</si>
  <si>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</si>
  <si>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</si>
  <si>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</si>
  <si>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</si>
  <si>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</si>
  <si>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</si>
  <si>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</si>
  <si>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</si>
  <si>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</si>
  <si>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</si>
  <si>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</si>
  <si>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</si>
  <si>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</si>
  <si>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</si>
  <si>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</si>
  <si>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</si>
  <si>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</si>
  <si>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</si>
  <si>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</si>
  <si>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</si>
  <si>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</si>
  <si>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</si>
  <si>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</si>
  <si>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</si>
  <si>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</si>
  <si>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</si>
  <si>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</si>
  <si>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</si>
  <si>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</si>
  <si>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</si>
  <si>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</si>
  <si>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</si>
  <si>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</si>
  <si>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</si>
  <si>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</si>
  <si>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</si>
  <si>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</si>
  <si>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</si>
  <si>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</si>
  <si>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</si>
  <si>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</si>
  <si>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</si>
  <si>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</si>
  <si>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</si>
  <si>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</si>
  <si>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</si>
  <si>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</si>
  <si>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</si>
  <si>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</si>
  <si>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</si>
  <si>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</si>
  <si>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</si>
  <si>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</si>
  <si>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</si>
  <si>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</si>
  <si>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</si>
  <si>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</si>
  <si>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</si>
  <si>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</si>
  <si>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</si>
  <si>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</si>
  <si>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</si>
  <si>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</si>
  <si>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</si>
  <si>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</si>
  <si>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</si>
  <si>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</si>
  <si>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</si>
  <si>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</si>
  <si>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</si>
  <si>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</si>
  <si>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</si>
  <si>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</si>
  <si>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</si>
  <si>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</si>
  <si>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</si>
  <si>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</si>
  <si>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</si>
  <si>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</si>
  <si>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</si>
  <si>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</si>
  <si>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</si>
  <si>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</si>
  <si>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</si>
  <si>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</si>
  <si>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</si>
  <si>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</si>
  <si>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</si>
  <si>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</si>
  <si>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</si>
  <si>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</si>
  <si>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</si>
  <si>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</si>
  <si>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</si>
  <si>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</si>
  <si>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</si>
  <si>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</si>
  <si>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</si>
  <si>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</si>
  <si>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</si>
  <si>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</si>
  <si>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</si>
  <si>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</si>
  <si>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</si>
  <si>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</si>
  <si>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</si>
  <si>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</si>
  <si>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</si>
  <si>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</si>
  <si>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</si>
  <si>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</si>
  <si>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</si>
  <si>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</si>
  <si>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</si>
  <si>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</si>
  <si>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</si>
  <si>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</si>
  <si>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</si>
  <si>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</si>
  <si>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</si>
  <si>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</si>
  <si>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</si>
  <si>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</si>
  <si>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</si>
  <si>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</si>
  <si>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</si>
  <si>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</si>
  <si>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</si>
  <si>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</si>
  <si>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</si>
  <si>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</si>
  <si>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</si>
  <si>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</si>
  <si>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</si>
  <si>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</si>
  <si>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</si>
  <si>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</si>
  <si>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</si>
  <si>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</si>
  <si>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</si>
  <si>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</si>
  <si>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</si>
  <si>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</si>
  <si>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</si>
  <si>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</si>
  <si>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</si>
  <si>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</si>
  <si>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</si>
  <si>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</si>
  <si>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</si>
  <si>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</si>
  <si>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</si>
  <si>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</si>
  <si>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</si>
  <si>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</si>
  <si>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</si>
  <si>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</si>
  <si>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</si>
  <si>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</si>
  <si>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</si>
  <si>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</si>
  <si>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</si>
  <si>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</si>
  <si>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</si>
  <si>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</si>
  <si>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</si>
  <si>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</si>
  <si>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</si>
  <si>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</si>
  <si>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</si>
  <si>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</si>
  <si>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</si>
  <si>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</si>
  <si>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</si>
  <si>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</si>
  <si>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</si>
  <si>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</si>
  <si>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</si>
  <si>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</si>
  <si>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</si>
  <si>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</si>
  <si>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</si>
  <si>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</si>
  <si>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</si>
  <si>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</si>
  <si>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</si>
  <si>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</si>
  <si>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</si>
  <si>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</si>
  <si>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</si>
  <si>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</si>
  <si>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</si>
  <si>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</si>
  <si>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</si>
  <si>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</si>
  <si>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</si>
  <si>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</si>
  <si>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</si>
  <si>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</si>
  <si>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</si>
  <si>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</si>
  <si>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</si>
  <si>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</si>
  <si>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</si>
  <si>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</si>
  <si>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</si>
  <si>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</si>
  <si>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</si>
  <si>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</si>
  <si>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</si>
  <si>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</si>
  <si>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</si>
  <si>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</si>
  <si>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</si>
  <si>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</si>
  <si>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</si>
  <si>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</si>
  <si>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</si>
  <si>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</si>
  <si>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</si>
  <si>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</si>
  <si>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</si>
  <si>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</si>
  <si>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</si>
  <si>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</si>
  <si>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</si>
  <si>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</si>
  <si>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</si>
  <si>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</si>
  <si>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</si>
  <si>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</si>
  <si>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</si>
  <si>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</si>
  <si>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</si>
  <si>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</si>
  <si>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</si>
  <si>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</si>
  <si>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</si>
  <si>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</si>
  <si>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</si>
  <si>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</si>
  <si>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</si>
  <si>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</si>
  <si>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</si>
  <si>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</si>
  <si>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</si>
  <si>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</si>
  <si>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</si>
  <si>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</si>
  <si>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</si>
  <si>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</si>
  <si>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</si>
  <si>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</si>
  <si>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</si>
  <si>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</si>
  <si>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</si>
  <si>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</si>
  <si>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</si>
  <si>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</si>
  <si>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</si>
  <si>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</si>
  <si>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</si>
  <si>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</si>
  <si>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</si>
  <si>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</si>
  <si>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</si>
  <si>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</si>
  <si>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</si>
  <si>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</si>
  <si>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</si>
  <si>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</si>
  <si>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</si>
  <si>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</si>
  <si>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</si>
  <si>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</si>
  <si>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</si>
  <si>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</si>
  <si>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</si>
  <si>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</si>
  <si>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</si>
  <si>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</si>
  <si>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</si>
  <si>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</si>
  <si>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</si>
  <si>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</si>
  <si>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</si>
  <si>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</si>
  <si>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</si>
  <si>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</si>
  <si>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</si>
  <si>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</si>
  <si>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</si>
  <si>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</si>
  <si>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</si>
  <si>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</si>
  <si>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</si>
  <si>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</si>
  <si>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</si>
  <si>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</si>
  <si>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</si>
  <si>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</si>
  <si>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</si>
  <si>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</si>
  <si>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</si>
  <si>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</si>
  <si>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</si>
  <si>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</si>
  <si>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</si>
  <si>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</si>
  <si>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</si>
  <si>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</si>
  <si>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</si>
  <si>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</si>
  <si>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</si>
  <si>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</si>
  <si>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</si>
  <si>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</si>
  <si>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</si>
  <si>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</si>
  <si>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</si>
  <si>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</si>
  <si>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</si>
  <si>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</si>
  <si>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</si>
  <si>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</si>
  <si>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</si>
  <si>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</si>
  <si>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</si>
  <si>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</si>
  <si>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</si>
  <si>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</si>
  <si>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</si>
  <si>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</si>
  <si>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</si>
  <si>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</si>
  <si>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</si>
  <si>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</si>
  <si>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</si>
  <si>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</si>
  <si>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</si>
  <si>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</si>
  <si>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</si>
  <si>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</si>
  <si>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</si>
  <si>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</si>
  <si>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</si>
  <si>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</si>
  <si>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</si>
  <si>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</si>
  <si>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</si>
  <si>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</si>
  <si>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</si>
  <si>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</si>
  <si>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</si>
  <si>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</si>
  <si>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</si>
  <si>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</si>
  <si>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</si>
  <si>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</si>
  <si>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</si>
  <si>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</si>
  <si>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</si>
  <si>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</si>
  <si>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</si>
  <si>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</si>
  <si>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</si>
  <si>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</si>
  <si>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</si>
  <si>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</si>
  <si>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</si>
  <si>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</si>
  <si>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</si>
  <si>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</si>
  <si>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</si>
  <si>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</si>
  <si>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</si>
  <si>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</si>
  <si>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</si>
  <si>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</si>
  <si>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</si>
  <si>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</si>
  <si>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</si>
  <si>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</si>
  <si>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</si>
  <si>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</si>
  <si>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</si>
  <si>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</si>
  <si>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</si>
  <si>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</si>
  <si>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</si>
  <si>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</si>
  <si>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</si>
  <si>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</si>
  <si>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</si>
  <si>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</si>
  <si>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</si>
  <si>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</si>
  <si>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</si>
  <si>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</si>
  <si>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</si>
  <si>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</si>
  <si>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</si>
  <si>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</si>
  <si>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</si>
  <si>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</si>
  <si>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</si>
  <si>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</si>
  <si>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</si>
  <si>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</si>
  <si>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</si>
  <si>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</si>
  <si>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</si>
  <si>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</si>
  <si>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</si>
  <si>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</si>
  <si>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</si>
  <si>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</si>
  <si>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</si>
  <si>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</si>
  <si>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</si>
  <si>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</si>
  <si>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</si>
  <si>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</si>
  <si>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</si>
  <si>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</si>
  <si>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</si>
  <si>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</si>
  <si>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</si>
  <si>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</si>
  <si>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</si>
  <si>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</si>
  <si>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</si>
  <si>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</si>
  <si>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</si>
  <si>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</si>
  <si>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</si>
  <si>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</si>
  <si>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</si>
  <si>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</si>
  <si>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</si>
  <si>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</si>
  <si>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</si>
  <si>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</si>
  <si>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</si>
  <si>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</si>
  <si>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</si>
  <si>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</si>
  <si>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</si>
  <si>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</si>
  <si>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</si>
  <si>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</si>
  <si>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</si>
  <si>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</si>
  <si>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</si>
  <si>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</si>
  <si>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</si>
  <si>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</si>
  <si>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</si>
  <si>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</si>
  <si>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</si>
  <si>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</si>
  <si>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</si>
  <si>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</si>
  <si>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</si>
  <si>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</si>
  <si>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</si>
  <si>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</si>
  <si>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</si>
  <si>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</si>
  <si>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</si>
  <si>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</si>
  <si>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</si>
  <si>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</si>
  <si>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</si>
  <si>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</si>
  <si>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</si>
  <si>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</si>
  <si>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</si>
  <si>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</si>
  <si>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</si>
  <si>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</si>
  <si>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</si>
  <si>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</si>
  <si>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</si>
  <si>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</si>
  <si>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</si>
  <si>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</si>
  <si>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</si>
  <si>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</si>
  <si>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</si>
  <si>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</si>
  <si>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</si>
  <si>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</si>
  <si>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</si>
  <si>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</si>
  <si>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</si>
  <si>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</si>
  <si>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</si>
  <si>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</si>
  <si>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</si>
  <si>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</si>
  <si>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</si>
  <si>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</si>
  <si>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</si>
  <si>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</si>
  <si>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</si>
  <si>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</si>
  <si>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</si>
  <si>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</si>
  <si>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</si>
  <si>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</si>
  <si>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</si>
  <si>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</si>
  <si>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</si>
  <si>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</si>
  <si>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</si>
  <si>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</si>
  <si>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</si>
  <si>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</si>
  <si>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</si>
  <si>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</si>
  <si>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</si>
  <si>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</si>
  <si>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</si>
  <si>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</si>
  <si>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</si>
  <si>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</si>
  <si>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</si>
  <si>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</si>
  <si>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</si>
  <si>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</si>
  <si>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</si>
  <si>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</si>
  <si>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</si>
  <si>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</si>
  <si>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</si>
  <si>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</si>
  <si>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</si>
  <si>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</si>
  <si>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</si>
  <si>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</si>
  <si>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</si>
  <si>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</si>
  <si>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</si>
  <si>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</si>
  <si>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</si>
  <si>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</si>
  <si>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</si>
  <si>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</si>
  <si>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</si>
  <si>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</si>
  <si>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</si>
  <si>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</si>
  <si>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</si>
  <si>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</si>
  <si>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</si>
  <si>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</si>
  <si>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</si>
  <si>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</si>
  <si>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</si>
  <si>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</si>
  <si>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</si>
  <si>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</si>
  <si>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</si>
  <si>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</si>
  <si>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</si>
  <si>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</si>
  <si>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</si>
  <si>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</si>
  <si>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</si>
  <si>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</si>
  <si>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</si>
  <si>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</si>
  <si>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</si>
  <si>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</si>
  <si>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</si>
  <si>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</si>
  <si>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</si>
  <si>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</si>
  <si>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</si>
  <si>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</si>
  <si>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</si>
  <si>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</si>
  <si>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</si>
  <si>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</si>
  <si>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</si>
  <si>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</si>
  <si>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</si>
  <si>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</si>
  <si>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</si>
  <si>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</si>
  <si>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</si>
  <si>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</si>
  <si>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</si>
  <si>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</si>
  <si>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</si>
  <si>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</si>
  <si>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</si>
  <si>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</si>
  <si>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</si>
  <si>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</si>
  <si>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</si>
  <si>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</si>
  <si>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</si>
  <si>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</si>
  <si>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</si>
  <si>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</si>
  <si>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</si>
  <si>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</si>
  <si>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</si>
  <si>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</si>
  <si>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</si>
  <si>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</si>
  <si>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</si>
  <si>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</si>
  <si>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</si>
  <si>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</si>
  <si>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</si>
  <si>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</si>
  <si>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</si>
  <si>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</si>
  <si>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</si>
  <si>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</si>
  <si>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</si>
  <si>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</si>
  <si>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</si>
  <si>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</si>
  <si>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</si>
  <si>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</si>
  <si>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</si>
  <si>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</si>
  <si>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</si>
  <si>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</si>
  <si>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</si>
  <si>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</si>
  <si>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</si>
  <si>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</si>
  <si>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</si>
  <si>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</si>
  <si>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</si>
  <si>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</si>
  <si>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</si>
  <si>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</si>
  <si>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</si>
  <si>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</si>
  <si>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</si>
  <si>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</si>
  <si>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</si>
  <si>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</si>
  <si>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</si>
  <si>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</si>
  <si>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</si>
  <si>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</si>
  <si>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</si>
  <si>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</si>
  <si>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</si>
  <si>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</si>
  <si>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</si>
  <si>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</si>
  <si>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</si>
  <si>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</si>
  <si>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</si>
  <si>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</si>
  <si>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</si>
  <si>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</si>
  <si>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</si>
  <si>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</si>
  <si>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</si>
  <si>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</si>
  <si>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</si>
  <si>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</si>
  <si>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</si>
  <si>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</si>
  <si>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</si>
  <si>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</si>
  <si>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</si>
  <si>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</si>
  <si>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</si>
  <si>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</si>
  <si>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</si>
  <si>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</si>
  <si>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</si>
  <si>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</si>
  <si>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</si>
  <si>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</si>
  <si>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</si>
  <si>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</si>
  <si>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</si>
  <si>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</si>
  <si>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</si>
  <si>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</si>
  <si>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</si>
  <si>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</si>
  <si>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</si>
  <si>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</si>
  <si>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</si>
  <si>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</si>
  <si>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</si>
  <si>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</si>
  <si>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</si>
  <si>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</si>
  <si>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</si>
  <si>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</si>
  <si>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</si>
  <si>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</si>
  <si>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</si>
  <si>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</si>
  <si>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</si>
  <si>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</si>
  <si>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</si>
  <si>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</si>
  <si>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</si>
  <si>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</si>
  <si>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</si>
  <si>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</si>
  <si>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</si>
  <si>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</si>
  <si>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</si>
  <si>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</si>
  <si>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</si>
  <si>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</si>
  <si>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</si>
  <si>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</si>
  <si>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</si>
  <si>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</si>
  <si>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</si>
  <si>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</si>
  <si>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</si>
  <si>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</si>
  <si>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</si>
  <si>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</si>
  <si>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</si>
  <si>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</si>
  <si>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</si>
  <si>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</si>
  <si>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</si>
  <si>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</si>
  <si>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</si>
  <si>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</si>
  <si>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</si>
  <si>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</si>
  <si>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</si>
  <si>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</si>
  <si>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</si>
  <si>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</si>
  <si>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</si>
  <si>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</si>
  <si>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</si>
  <si>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</si>
  <si>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</si>
  <si>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</si>
  <si>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</si>
  <si>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</si>
  <si>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</si>
  <si>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</si>
  <si>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</si>
  <si>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</si>
  <si>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</si>
  <si>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</si>
  <si>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</si>
  <si>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</si>
  <si>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</si>
  <si>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</si>
  <si>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</si>
  <si>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</si>
  <si>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</si>
  <si>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</si>
  <si>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</si>
  <si>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</si>
  <si>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</si>
  <si>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</si>
  <si>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</si>
  <si>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</si>
  <si>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</si>
  <si>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</si>
  <si>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</si>
  <si>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</si>
  <si>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</si>
  <si>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</si>
  <si>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</si>
  <si>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</si>
  <si>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</si>
  <si>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</si>
  <si>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</si>
  <si>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</si>
  <si>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</si>
  <si>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</si>
  <si>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</si>
  <si>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</si>
  <si>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</si>
  <si>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</si>
  <si>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</si>
  <si>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</si>
  <si>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</si>
  <si>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</si>
  <si>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</si>
  <si>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</si>
  <si>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</si>
  <si>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</si>
  <si>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</si>
  <si>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</si>
  <si>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</si>
  <si>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</si>
  <si>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</si>
  <si>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</si>
  <si>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</si>
  <si>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</si>
  <si>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</si>
  <si>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</si>
  <si>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</si>
  <si>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</si>
  <si>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</si>
  <si>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</si>
  <si>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</si>
  <si>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</si>
  <si>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</si>
  <si>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</si>
  <si>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</si>
  <si>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</si>
  <si>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</si>
  <si>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</si>
  <si>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</si>
  <si>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</si>
  <si>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</si>
  <si>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</si>
  <si>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</si>
  <si>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</si>
  <si>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</si>
  <si>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</si>
  <si>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</si>
  <si>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</si>
  <si>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</si>
  <si>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</si>
  <si>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</si>
  <si>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</si>
  <si>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</si>
  <si>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</si>
  <si>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</si>
  <si>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</si>
  <si>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</si>
  <si>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</si>
  <si>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</si>
  <si>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</si>
  <si>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</si>
  <si>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</si>
  <si>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</si>
  <si>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</si>
  <si>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</si>
  <si>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</si>
  <si>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</si>
  <si>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</si>
  <si>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</si>
  <si>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</si>
  <si>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</si>
  <si>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</si>
  <si>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</si>
  <si>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</si>
  <si>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</si>
  <si>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</si>
  <si>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</si>
  <si>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</si>
  <si>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</si>
  <si>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</si>
  <si>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</si>
  <si>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</si>
  <si>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</si>
  <si>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</si>
  <si>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</si>
  <si>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</si>
  <si>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</si>
  <si>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</si>
  <si>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</si>
  <si>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</si>
  <si>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</si>
  <si>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</si>
  <si>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</si>
  <si>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</si>
  <si>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</si>
  <si>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</si>
  <si>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</si>
  <si>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</si>
  <si>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</si>
  <si>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</si>
  <si>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</si>
  <si>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</si>
  <si>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</si>
  <si>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</si>
  <si>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</si>
  <si>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</si>
  <si>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</si>
  <si>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</si>
  <si>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</si>
  <si>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</si>
  <si>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</si>
  <si>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</si>
  <si>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</si>
  <si>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</si>
  <si>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</si>
  <si>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</si>
  <si>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</si>
  <si>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</si>
  <si>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</si>
  <si>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</si>
  <si>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</si>
  <si>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</si>
  <si>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</si>
  <si>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</si>
  <si>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</si>
  <si>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</si>
  <si>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</si>
  <si>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</si>
  <si>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</si>
  <si>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</si>
  <si>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</si>
  <si>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</si>
  <si>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</si>
  <si>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</si>
  <si>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</si>
  <si>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</si>
  <si>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</si>
  <si>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</si>
  <si>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</si>
  <si>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</si>
  <si>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</si>
  <si>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</si>
  <si>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</si>
  <si>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</si>
  <si>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</si>
  <si>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</si>
  <si>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</si>
  <si>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</si>
  <si>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</si>
  <si>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</si>
  <si>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</si>
  <si>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</si>
  <si>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</si>
  <si>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</si>
  <si>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</si>
  <si>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</si>
  <si>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</si>
  <si>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</si>
  <si>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</si>
  <si>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</si>
  <si>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</si>
  <si>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</si>
  <si>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</si>
  <si>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</si>
  <si>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</si>
  <si>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</si>
  <si>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</si>
  <si>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</si>
  <si>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</si>
  <si>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</si>
  <si>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</si>
  <si>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</si>
  <si>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</si>
  <si>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</si>
  <si>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</si>
  <si>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</si>
  <si>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</si>
  <si>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</si>
  <si>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</si>
  <si>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</si>
  <si>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</si>
  <si>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</si>
  <si>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</si>
  <si>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</si>
  <si>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</si>
  <si>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</si>
  <si>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</si>
  <si>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</si>
  <si>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</si>
  <si>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</si>
  <si>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</si>
  <si>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</si>
  <si>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</si>
  <si>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</si>
  <si>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</si>
  <si>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</si>
  <si>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</si>
  <si>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</si>
  <si>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</si>
  <si>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</si>
  <si>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</si>
  <si>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</si>
  <si>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</si>
  <si>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</si>
  <si>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</si>
  <si>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</si>
  <si>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</si>
  <si>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</si>
  <si>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</si>
  <si>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</si>
  <si>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</si>
  <si>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</si>
  <si>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</si>
  <si>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</si>
  <si>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</si>
  <si>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</si>
  <si>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</si>
  <si>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</si>
  <si>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</si>
  <si>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</si>
  <si>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</si>
  <si>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</si>
  <si>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</si>
  <si>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</si>
  <si>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</si>
  <si>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</si>
  <si>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</si>
  <si>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</si>
  <si>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</si>
  <si>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</si>
  <si>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</si>
  <si>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</si>
  <si>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</si>
  <si>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</si>
  <si>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</si>
  <si>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</si>
  <si>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</si>
  <si>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</si>
  <si>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</si>
  <si>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</si>
  <si>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</si>
  <si>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</si>
  <si>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</si>
  <si>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</si>
  <si>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</si>
  <si>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</si>
  <si>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</si>
  <si>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</si>
  <si>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</si>
  <si>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</si>
  <si>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</si>
  <si>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</si>
  <si>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</si>
  <si>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</si>
  <si>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</si>
  <si>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</si>
  <si>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</si>
  <si>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</si>
  <si>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</si>
  <si>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</si>
  <si>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</si>
  <si>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</si>
  <si>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</si>
  <si>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</si>
  <si>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</si>
  <si>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</si>
  <si>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</si>
  <si>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</si>
  <si>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</si>
  <si>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</si>
  <si>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</si>
  <si>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</si>
  <si>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</si>
  <si>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</si>
  <si>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</si>
  <si>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</si>
  <si>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</si>
  <si>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</si>
  <si>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</si>
  <si>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</si>
  <si>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</si>
  <si>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</si>
  <si>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</si>
  <si>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</si>
  <si>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</si>
  <si>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</si>
  <si>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</si>
  <si>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</si>
  <si>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</si>
  <si>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</si>
  <si>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</si>
  <si>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</si>
  <si>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</si>
  <si>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</si>
  <si>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</si>
  <si>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</si>
  <si>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</si>
  <si>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</si>
  <si>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</si>
  <si>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</si>
  <si>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</si>
  <si>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</si>
  <si>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</si>
  <si>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</si>
  <si>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</si>
  <si>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</si>
  <si>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</si>
  <si>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</si>
  <si>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</si>
  <si>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</si>
  <si>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</si>
  <si>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</si>
  <si>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</si>
  <si>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</si>
  <si>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</si>
  <si>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</si>
  <si>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</si>
  <si>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</si>
  <si>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</si>
  <si>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</si>
  <si>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</si>
  <si>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</si>
  <si>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</si>
  <si>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</si>
  <si>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</si>
  <si>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</si>
  <si>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</si>
  <si>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</si>
  <si>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</si>
  <si>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</si>
  <si>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</si>
  <si>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</si>
  <si>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</si>
  <si>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</si>
  <si>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</si>
  <si>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</si>
  <si>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</si>
  <si>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</si>
  <si>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</si>
  <si>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</si>
  <si>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</si>
  <si>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</si>
  <si>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</si>
  <si>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</si>
  <si>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</si>
  <si>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</si>
  <si>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</si>
  <si>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</si>
  <si>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</si>
  <si>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</si>
  <si>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</si>
  <si>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</si>
  <si>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</si>
  <si>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</si>
  <si>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</si>
  <si>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</si>
  <si>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</si>
  <si>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</si>
  <si>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</si>
  <si>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</si>
  <si>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</si>
  <si>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</si>
  <si>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</si>
  <si>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</si>
  <si>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</si>
  <si>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</si>
  <si>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</si>
  <si>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</si>
  <si>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</si>
  <si>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</si>
  <si>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</si>
  <si>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</si>
  <si>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</si>
  <si>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</si>
  <si>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</si>
  <si>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</si>
  <si>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</si>
  <si>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</si>
  <si>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</si>
  <si>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</si>
  <si>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</si>
  <si>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</si>
  <si>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</si>
  <si>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</si>
  <si>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</si>
  <si>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</si>
  <si>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</si>
  <si>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</si>
  <si>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</si>
  <si>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</si>
  <si>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</si>
  <si>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</si>
  <si>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</si>
  <si>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</si>
  <si>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</si>
  <si>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</si>
  <si>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</si>
  <si>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</si>
  <si>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</si>
  <si>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</si>
  <si>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</si>
  <si>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</si>
  <si>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</si>
  <si>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</si>
  <si>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</si>
  <si>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</si>
  <si>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</si>
  <si>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</si>
  <si>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</si>
  <si>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</si>
  <si>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</si>
  <si>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</si>
  <si>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</si>
  <si>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</si>
  <si>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</si>
  <si>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</si>
  <si>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</si>
  <si>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</si>
  <si>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</si>
  <si>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</si>
  <si>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</si>
  <si>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</si>
  <si>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</si>
  <si>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</si>
  <si>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</si>
  <si>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</si>
  <si>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</si>
  <si>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</si>
  <si>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</si>
  <si>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</si>
  <si>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</si>
  <si>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</si>
  <si>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</si>
  <si>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</si>
  <si>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</si>
  <si>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</si>
  <si>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</si>
  <si>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</si>
  <si>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</si>
  <si>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</si>
  <si>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</si>
  <si>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</si>
  <si>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</si>
  <si>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</si>
  <si>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</si>
  <si>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</si>
  <si>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</si>
  <si>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</si>
  <si>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</si>
  <si>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</si>
  <si>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</si>
  <si>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</si>
  <si>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</si>
  <si>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</si>
  <si>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</si>
  <si>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</si>
  <si>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</si>
  <si>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</si>
  <si>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</si>
  <si>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</si>
  <si>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</si>
  <si>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</si>
  <si>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</si>
  <si>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</si>
  <si>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</si>
  <si>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</si>
  <si>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</si>
  <si>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</si>
  <si>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</si>
  <si>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</si>
  <si>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</si>
  <si>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</si>
  <si>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</si>
  <si>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</si>
  <si>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</si>
  <si>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</si>
  <si>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</si>
  <si>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</si>
  <si>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</si>
  <si>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</si>
  <si>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</si>
  <si>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</si>
  <si>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</si>
  <si>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</si>
  <si>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</si>
  <si>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</si>
  <si>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</si>
  <si>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</si>
  <si>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</si>
  <si>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</si>
  <si>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</si>
  <si>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</si>
  <si>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</si>
  <si>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</si>
  <si>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</si>
  <si>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</si>
  <si>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</si>
  <si>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</si>
  <si>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</si>
  <si>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</si>
  <si>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</si>
  <si>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</si>
  <si>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</si>
  <si>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</si>
  <si>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</si>
  <si>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</si>
  <si>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</si>
  <si>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</si>
  <si>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</si>
  <si>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</si>
  <si>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</si>
  <si>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</si>
  <si>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</si>
  <si>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</si>
  <si>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</si>
  <si>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</si>
  <si>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</si>
  <si>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</si>
  <si>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</si>
  <si>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</si>
  <si>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</si>
  <si>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</si>
  <si>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</si>
  <si>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</si>
  <si>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</si>
  <si>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</si>
  <si>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</si>
  <si>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</si>
  <si>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</si>
  <si>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</si>
  <si>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</si>
  <si>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</si>
  <si>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</si>
  <si>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</si>
  <si>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</si>
  <si>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</si>
  <si>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</si>
  <si>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</si>
  <si>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</si>
  <si>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</si>
  <si>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</si>
  <si>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</si>
  <si>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</si>
  <si>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</si>
  <si>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</si>
  <si>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</si>
  <si>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</si>
  <si>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</si>
  <si>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</si>
  <si>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</si>
  <si>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</si>
  <si>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</si>
  <si>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</si>
  <si>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</si>
  <si>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</si>
  <si>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</si>
  <si>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</si>
  <si>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</si>
  <si>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</si>
  <si>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</si>
  <si>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</si>
  <si>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</si>
  <si>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</si>
  <si>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</si>
  <si>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</si>
  <si>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</si>
  <si>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</si>
  <si>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</si>
  <si>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</si>
  <si>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</si>
  <si>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</si>
  <si>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</si>
  <si>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</si>
  <si>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</si>
  <si>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</si>
  <si>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</si>
  <si>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</si>
  <si>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</si>
  <si>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</si>
  <si>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</si>
  <si>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</si>
  <si>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</si>
  <si>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</si>
  <si>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</si>
  <si>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</si>
  <si>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</si>
  <si>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</si>
  <si>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</si>
  <si>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</si>
  <si>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</si>
  <si>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</si>
  <si>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</si>
  <si>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</si>
  <si>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</si>
  <si>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</si>
  <si>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</si>
  <si>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</si>
  <si>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</si>
  <si>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</si>
  <si>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</si>
  <si>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</si>
  <si>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</si>
  <si>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</si>
  <si>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</si>
  <si>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</si>
  <si>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</si>
  <si>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</si>
  <si>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</si>
  <si>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</si>
  <si>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</si>
  <si>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</si>
  <si>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</si>
  <si>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</si>
  <si>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</si>
  <si>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</si>
  <si>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</si>
  <si>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</si>
  <si>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</si>
  <si>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</si>
  <si>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</si>
  <si>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</si>
  <si>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</si>
  <si>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</si>
  <si>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</si>
  <si>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</si>
  <si>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</si>
  <si>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</si>
  <si>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</si>
  <si>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</si>
  <si>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</si>
  <si>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</si>
  <si>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</si>
  <si>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</si>
  <si>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</si>
  <si>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</si>
  <si>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</si>
  <si>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</si>
  <si>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</si>
  <si>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</si>
  <si>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</si>
  <si>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</si>
  <si>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</si>
  <si>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</si>
  <si>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</si>
  <si>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</si>
  <si>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</si>
  <si>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</si>
  <si>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</si>
  <si>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</si>
  <si>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</si>
  <si>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</si>
  <si>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</si>
  <si>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</si>
  <si>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</si>
  <si>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</si>
  <si>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</si>
  <si>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</si>
  <si>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</si>
  <si>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</si>
  <si>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</si>
  <si>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</si>
  <si>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</si>
  <si>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</si>
  <si>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</si>
  <si>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</si>
  <si>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</si>
  <si>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</si>
  <si>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</si>
  <si>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</si>
  <si>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</si>
  <si>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</si>
  <si>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</si>
  <si>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</si>
  <si>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</si>
  <si>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</si>
  <si>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</si>
  <si>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</si>
  <si>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</si>
  <si>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</si>
  <si>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</si>
  <si>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</si>
  <si>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</si>
  <si>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</si>
  <si>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</si>
  <si>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</si>
  <si>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</si>
  <si>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</si>
  <si>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</si>
  <si>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</si>
  <si>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</si>
  <si>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</si>
  <si>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</si>
  <si>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</si>
  <si>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</si>
  <si>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</si>
  <si>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</si>
  <si>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</si>
  <si>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</si>
  <si>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</si>
  <si>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</si>
  <si>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</si>
  <si>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</si>
  <si>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</si>
  <si>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</si>
  <si>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</si>
  <si>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</si>
  <si>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</si>
  <si>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</si>
  <si>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</si>
  <si>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</si>
  <si>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</si>
  <si>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</si>
  <si>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</si>
  <si>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</si>
  <si>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</si>
  <si>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</si>
  <si>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</si>
  <si>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</si>
  <si>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</si>
  <si>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</si>
  <si>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</si>
  <si>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</si>
  <si>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</si>
  <si>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</si>
  <si>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</si>
  <si>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</si>
  <si>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</si>
  <si>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</si>
  <si>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</si>
  <si>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</si>
  <si>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</si>
  <si>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</si>
  <si>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</si>
  <si>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</si>
  <si>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</si>
  <si>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</si>
  <si>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</si>
  <si>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</si>
  <si>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</si>
  <si>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</si>
  <si>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</si>
  <si>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</si>
  <si>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</si>
  <si>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</si>
  <si>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</si>
  <si>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</si>
  <si>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</si>
  <si>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</si>
  <si>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</si>
  <si>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</si>
  <si>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</si>
  <si>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</si>
  <si>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</si>
  <si>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</si>
  <si>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</si>
  <si>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</si>
  <si>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</si>
  <si>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</si>
  <si>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</si>
  <si>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</si>
  <si>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</si>
  <si>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</si>
  <si>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</si>
  <si>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</si>
  <si>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</si>
  <si>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</si>
  <si>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</si>
  <si>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</si>
  <si>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</si>
  <si>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</si>
  <si>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</si>
  <si>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</si>
  <si>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</si>
  <si>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</si>
  <si>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</si>
  <si>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</si>
  <si>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</si>
  <si>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</si>
  <si>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</si>
  <si>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</si>
  <si>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</si>
  <si>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</si>
  <si>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</si>
  <si>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</si>
  <si>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</si>
  <si>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</si>
  <si>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</si>
  <si>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</si>
  <si>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</si>
  <si>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</si>
  <si>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</si>
  <si>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</si>
  <si>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</si>
  <si>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</si>
  <si>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</si>
  <si>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</si>
  <si>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</si>
  <si>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</si>
  <si>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</si>
  <si>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</si>
  <si>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</si>
  <si>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</si>
  <si>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</si>
  <si>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</si>
  <si>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</si>
  <si>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</si>
  <si>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</si>
  <si>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</si>
  <si>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</si>
  <si>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</si>
  <si>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</si>
  <si>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</si>
  <si>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</si>
  <si>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</si>
  <si>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</si>
  <si>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</si>
  <si>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</si>
  <si>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</si>
  <si>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</si>
  <si>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</si>
  <si>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</si>
  <si>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</si>
  <si>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</si>
  <si>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</si>
  <si>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</si>
  <si>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</si>
  <si>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</si>
  <si>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</si>
  <si>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</si>
  <si>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</si>
  <si>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</si>
  <si>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</si>
  <si>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</si>
  <si>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</si>
  <si>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</si>
  <si>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</si>
  <si>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</si>
  <si>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</si>
  <si>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</si>
  <si>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</si>
  <si>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</si>
  <si>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</si>
  <si>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</si>
  <si>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</si>
  <si>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</si>
  <si>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</si>
  <si>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</si>
  <si>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</si>
  <si>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</si>
  <si>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</si>
  <si>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</si>
  <si>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</si>
  <si>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</si>
  <si>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</si>
  <si>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</si>
  <si>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</si>
  <si>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</si>
  <si>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</si>
  <si>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</si>
  <si>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</si>
  <si>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</si>
  <si>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</si>
  <si>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</si>
  <si>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</si>
  <si>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</si>
  <si>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</si>
  <si>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</si>
  <si>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</si>
  <si>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</si>
  <si>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</si>
  <si>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</si>
  <si>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</si>
  <si>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</si>
  <si>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</si>
  <si>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</si>
  <si>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</si>
  <si>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</si>
  <si>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</si>
  <si>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</si>
  <si>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</si>
  <si>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</si>
  <si>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</si>
  <si>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</si>
  <si>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</si>
  <si>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</si>
  <si>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</si>
  <si>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</si>
  <si>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</si>
  <si>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</si>
  <si>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</si>
  <si>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</si>
  <si>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</si>
  <si>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</si>
  <si>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</si>
  <si>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</si>
  <si>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</si>
  <si>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</si>
  <si>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</si>
  <si>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</si>
  <si>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</si>
  <si>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</si>
  <si>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</si>
  <si>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</si>
  <si>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</si>
  <si>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</si>
  <si>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</si>
  <si>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</si>
  <si>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</si>
  <si>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</si>
  <si>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</si>
  <si>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</si>
  <si>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</si>
  <si>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</si>
  <si>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</si>
  <si>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</si>
  <si>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</si>
  <si>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</si>
  <si>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</si>
  <si>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</si>
  <si>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</si>
  <si>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</si>
  <si>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</si>
  <si>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</si>
  <si>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</si>
  <si>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</si>
  <si>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</si>
  <si>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</si>
  <si>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</si>
  <si>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</si>
  <si>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</si>
  <si>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</si>
  <si>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</si>
  <si>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</si>
  <si>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</si>
  <si>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</si>
  <si>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</si>
  <si>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</si>
  <si>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</si>
  <si>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</si>
  <si>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</si>
  <si>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</si>
  <si>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</si>
  <si>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</si>
  <si>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</si>
  <si>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</si>
  <si>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</si>
  <si>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</si>
  <si>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</si>
  <si>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</si>
  <si>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</si>
  <si>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</si>
  <si>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</si>
  <si>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</si>
  <si>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</si>
  <si>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</si>
  <si>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</si>
  <si>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</si>
  <si>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</si>
  <si>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</si>
  <si>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</si>
  <si>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</si>
  <si>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</si>
  <si>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</si>
  <si>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</si>
  <si>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</si>
  <si>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</si>
  <si>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</si>
  <si>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</si>
  <si>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</si>
  <si>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</si>
  <si>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</si>
  <si>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</si>
  <si>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</si>
  <si>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</si>
  <si>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</si>
  <si>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</si>
  <si>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</si>
  <si>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</si>
  <si>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</si>
  <si>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</si>
  <si>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</si>
  <si>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</si>
  <si>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</si>
  <si>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</si>
  <si>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</si>
  <si>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</si>
  <si>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</si>
  <si>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</si>
  <si>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</si>
  <si>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</si>
  <si>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</si>
  <si>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</si>
  <si>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</si>
  <si>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</si>
  <si>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</si>
  <si>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</si>
  <si>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</si>
  <si>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</si>
  <si>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</si>
  <si>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</si>
  <si>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</si>
  <si>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</si>
  <si>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</si>
  <si>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</si>
  <si>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</si>
  <si>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</si>
  <si>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</si>
  <si>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</si>
  <si>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</si>
  <si>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</si>
  <si>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</si>
  <si>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</si>
  <si>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</si>
  <si>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</si>
  <si>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</si>
  <si>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</si>
  <si>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</si>
  <si>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</si>
  <si>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</si>
  <si>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</si>
  <si>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</si>
  <si>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</si>
  <si>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</si>
  <si>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</si>
  <si>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</si>
  <si>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</si>
  <si>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</si>
  <si>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</si>
  <si>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</si>
  <si>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</si>
  <si>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</si>
  <si>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</si>
  <si>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</si>
  <si>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</si>
  <si>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</si>
  <si>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</si>
  <si>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</si>
  <si>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</si>
  <si>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</si>
  <si>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</si>
  <si>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</si>
  <si>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</si>
  <si>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</si>
  <si>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</si>
  <si>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</si>
  <si>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</si>
  <si>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</si>
  <si>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</si>
  <si>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</si>
  <si>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</si>
  <si>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</si>
  <si>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</si>
  <si>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</si>
  <si>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</si>
  <si>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</si>
  <si>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</si>
  <si>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</si>
  <si>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</si>
  <si>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</si>
  <si>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</si>
  <si>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</si>
  <si>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</si>
  <si>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</si>
  <si>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</si>
  <si>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</si>
  <si>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</si>
  <si>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</si>
  <si>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</si>
  <si>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</si>
  <si>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</si>
  <si>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</si>
  <si>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</si>
  <si>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</si>
  <si>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</si>
  <si>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</si>
  <si>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</si>
  <si>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</si>
  <si>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</si>
  <si>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</si>
  <si>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</si>
  <si>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</si>
  <si>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</si>
  <si>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</si>
  <si>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</si>
  <si>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</si>
  <si>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</si>
  <si>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</si>
  <si>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</si>
  <si>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</si>
  <si>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</si>
  <si>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</si>
  <si>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</si>
  <si>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</si>
  <si>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</si>
  <si>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</si>
  <si>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</si>
  <si>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</si>
  <si>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</si>
  <si>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</si>
  <si>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</si>
  <si>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</si>
  <si>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</si>
  <si>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</si>
  <si>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</si>
  <si>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</si>
  <si>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</si>
  <si>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</si>
  <si>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</si>
  <si>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</si>
  <si>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</si>
  <si>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</si>
  <si>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</si>
  <si>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</si>
  <si>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</si>
  <si>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</si>
  <si>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</si>
  <si>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</si>
  <si>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</si>
  <si>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</si>
  <si>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</si>
  <si>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</si>
  <si>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</si>
  <si>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</si>
  <si>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</si>
  <si>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</si>
  <si>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</si>
  <si>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</si>
  <si>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</si>
  <si>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</si>
  <si>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</si>
  <si>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</si>
  <si>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</si>
  <si>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</si>
  <si>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</si>
  <si>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</si>
  <si>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</si>
  <si>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</si>
  <si>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</si>
  <si>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</si>
  <si>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</si>
  <si>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</si>
  <si>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</si>
  <si>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</si>
  <si>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</si>
  <si>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</si>
  <si>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</si>
  <si>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</si>
  <si>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</si>
  <si>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</si>
  <si>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</si>
  <si>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</si>
  <si>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</si>
  <si>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</si>
  <si>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</si>
  <si>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</si>
  <si>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</si>
  <si>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</si>
  <si>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</si>
  <si>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</si>
  <si>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</si>
  <si>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</si>
  <si>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</si>
  <si>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</si>
  <si>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</si>
  <si>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</si>
  <si>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</si>
  <si>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</si>
  <si>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</si>
  <si>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</si>
  <si>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</si>
  <si>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</si>
  <si>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</si>
  <si>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</si>
  <si>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</si>
  <si>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</si>
  <si>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</si>
  <si>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</si>
  <si>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</si>
  <si>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</si>
  <si>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</si>
  <si>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</si>
  <si>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</si>
  <si>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</si>
  <si>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</si>
  <si>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</si>
  <si>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</si>
  <si>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</si>
  <si>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</si>
  <si>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</si>
  <si>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</si>
  <si>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</si>
  <si>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</si>
  <si>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</si>
  <si>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</si>
  <si>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</si>
  <si>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</si>
  <si>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</si>
  <si>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</si>
  <si>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</si>
  <si>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</si>
  <si>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</si>
  <si>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</si>
  <si>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</si>
  <si>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</si>
  <si>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</si>
  <si>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</si>
  <si>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</si>
  <si>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</si>
  <si>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</si>
  <si>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</si>
  <si>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</si>
  <si>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</si>
  <si>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</si>
  <si>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</si>
  <si>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</si>
  <si>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</si>
  <si>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</si>
  <si>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</si>
  <si>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</si>
  <si>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</si>
  <si>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</si>
  <si>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</si>
  <si>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</si>
  <si>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</si>
  <si>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</si>
  <si>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</si>
  <si>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</si>
  <si>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</si>
  <si>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</si>
  <si>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</si>
  <si>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</si>
  <si>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</si>
  <si>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</si>
  <si>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</si>
  <si>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</si>
  <si>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</si>
  <si>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</si>
  <si>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</si>
  <si>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</si>
  <si>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</si>
  <si>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</si>
  <si>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</si>
  <si>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</si>
  <si>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</si>
  <si>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</si>
  <si>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</si>
  <si>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</si>
  <si>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</si>
  <si>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</si>
  <si>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</si>
  <si>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</si>
  <si>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</si>
  <si>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</si>
  <si>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</si>
  <si>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</si>
  <si>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</si>
  <si>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</si>
  <si>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</si>
  <si>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</si>
  <si>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</si>
  <si>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</si>
  <si>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</si>
  <si>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</si>
  <si>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</si>
  <si>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</si>
  <si>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</si>
  <si>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</si>
  <si>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</si>
  <si>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</si>
  <si>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</si>
  <si>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</si>
  <si>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</si>
  <si>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</si>
  <si>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</si>
  <si>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</si>
  <si>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</si>
  <si>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</si>
  <si>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</si>
  <si>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</si>
  <si>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</si>
  <si>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</si>
  <si>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</si>
  <si>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</si>
  <si>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</si>
  <si>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</si>
  <si>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</si>
  <si>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</si>
  <si>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</si>
  <si>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</si>
  <si>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</si>
  <si>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</si>
  <si>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</si>
  <si>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</si>
  <si>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</si>
  <si>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</si>
  <si>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</si>
  <si>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</si>
  <si>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</si>
  <si>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</si>
  <si>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</si>
  <si>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</si>
  <si>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</si>
  <si>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</si>
  <si>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</si>
  <si>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</si>
  <si>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</si>
  <si>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</si>
  <si>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</si>
  <si>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</si>
  <si>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</si>
  <si>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</si>
  <si>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</si>
  <si>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</si>
  <si>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</si>
  <si>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</si>
  <si>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</si>
  <si>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</si>
  <si>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</si>
  <si>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</si>
  <si>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</si>
  <si>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</si>
  <si>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</si>
  <si>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</si>
  <si>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</si>
  <si>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</si>
  <si>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</si>
  <si>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</si>
  <si>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</si>
  <si>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</si>
  <si>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</si>
  <si>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</si>
  <si>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</si>
  <si>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</si>
  <si>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</si>
  <si>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</si>
  <si>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</si>
  <si>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</si>
  <si>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</si>
  <si>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</si>
  <si>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</si>
  <si>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</si>
  <si>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</si>
  <si>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</si>
  <si>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</si>
  <si>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</si>
  <si>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</si>
  <si>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</si>
  <si>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</si>
  <si>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</si>
  <si>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</si>
  <si>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</si>
  <si>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</si>
  <si>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</si>
  <si>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</si>
  <si>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</si>
  <si>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</si>
  <si>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</si>
  <si>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</si>
  <si>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</si>
  <si>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</si>
  <si>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</si>
  <si>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</si>
  <si>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</si>
  <si>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</si>
  <si>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</si>
  <si>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</si>
  <si>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</si>
  <si>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</si>
  <si>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</si>
  <si>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</si>
  <si>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</si>
  <si>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</si>
  <si>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</si>
  <si>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</si>
  <si>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</si>
  <si>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</si>
  <si>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</si>
  <si>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</si>
  <si>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</si>
  <si>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</si>
  <si>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</si>
  <si>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</si>
  <si>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</si>
  <si>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</si>
  <si>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</si>
  <si>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</si>
  <si>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</si>
  <si>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</si>
  <si>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</si>
  <si>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</si>
  <si>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</si>
  <si>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</si>
  <si>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</si>
  <si>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</si>
  <si>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</si>
  <si>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</si>
  <si>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</si>
  <si>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</si>
  <si>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</si>
  <si>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</si>
  <si>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</si>
  <si>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</si>
  <si>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</si>
  <si>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</si>
  <si>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</si>
  <si>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</si>
  <si>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</si>
  <si>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</si>
  <si>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</si>
  <si>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</si>
  <si>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</si>
  <si>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</si>
  <si>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</si>
  <si>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</si>
  <si>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</si>
  <si>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</si>
  <si>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</si>
  <si>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</si>
  <si>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</si>
  <si>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</si>
  <si>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</si>
  <si>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</si>
  <si>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</si>
  <si>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</si>
  <si>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</si>
  <si>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</si>
  <si>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</si>
  <si>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</si>
  <si>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</si>
  <si>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</si>
  <si>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</si>
  <si>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</si>
  <si>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</si>
  <si>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</si>
  <si>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</si>
  <si>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</si>
  <si>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</si>
  <si>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</si>
  <si>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</si>
  <si>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</si>
  <si>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</si>
  <si>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</si>
  <si>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</si>
  <si>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</si>
  <si>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</si>
  <si>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</si>
  <si>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</si>
  <si>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</si>
  <si>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</si>
  <si>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</si>
  <si>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</si>
  <si>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</si>
  <si>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</si>
  <si>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</si>
  <si>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</si>
  <si>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</si>
  <si>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</si>
  <si>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</si>
  <si>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</si>
  <si>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</si>
  <si>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</si>
  <si>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</si>
  <si>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</si>
  <si>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</si>
  <si>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</si>
  <si>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</si>
  <si>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</si>
  <si>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</si>
  <si>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</si>
  <si>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</si>
  <si>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</si>
  <si>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</si>
  <si>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</si>
  <si>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</si>
  <si>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</si>
  <si>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</si>
  <si>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</si>
  <si>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</si>
  <si>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</si>
  <si>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</si>
  <si>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</si>
  <si>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</si>
  <si>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</si>
  <si>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</si>
  <si>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</si>
  <si>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</si>
  <si>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</si>
  <si>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</si>
  <si>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</si>
  <si>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</si>
  <si>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</si>
  <si>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</si>
  <si>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</si>
  <si>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</si>
  <si>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</si>
  <si>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</si>
  <si>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</si>
  <si>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</si>
  <si>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</si>
  <si>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</si>
  <si>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</si>
  <si>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</si>
  <si>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</si>
  <si>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</si>
  <si>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</si>
  <si>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</si>
  <si>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</si>
  <si>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</si>
  <si>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</si>
  <si>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</si>
  <si>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</si>
  <si>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</si>
  <si>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</si>
  <si>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</si>
  <si>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</si>
  <si>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</si>
  <si>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</si>
  <si>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</si>
  <si>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</si>
  <si>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</si>
  <si>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</si>
  <si>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</si>
  <si>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</si>
  <si>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</si>
  <si>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</si>
  <si>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</si>
  <si>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</si>
  <si>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</si>
  <si>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</si>
  <si>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</si>
  <si>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</si>
  <si>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</si>
  <si>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</si>
  <si>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</si>
  <si>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</si>
  <si>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</si>
  <si>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</si>
  <si>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</si>
  <si>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</si>
  <si>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</si>
  <si>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</si>
  <si>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</si>
  <si>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</si>
  <si>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</si>
  <si>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</si>
  <si>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</si>
  <si>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</si>
  <si>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</si>
  <si>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</si>
  <si>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</si>
  <si>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</si>
  <si>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</si>
  <si>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</si>
  <si>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</si>
  <si>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</si>
  <si>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</si>
  <si>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</si>
  <si>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</si>
  <si>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</si>
  <si>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</si>
  <si>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</si>
  <si>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</si>
  <si>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</si>
  <si>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</si>
  <si>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</si>
  <si>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</si>
  <si>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</si>
  <si>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</si>
  <si>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</si>
  <si>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</si>
  <si>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</si>
  <si>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</si>
  <si>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</si>
  <si>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</si>
  <si>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</si>
  <si>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</si>
  <si>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</si>
  <si>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</si>
  <si>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</si>
  <si>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</si>
  <si>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</si>
  <si>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</si>
  <si>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</si>
  <si>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</si>
  <si>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</si>
  <si>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</si>
  <si>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</si>
  <si>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</si>
  <si>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</si>
  <si>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</si>
  <si>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</si>
  <si>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</si>
  <si>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</si>
  <si>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</si>
  <si>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</si>
  <si>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</si>
  <si>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</si>
  <si>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</si>
  <si>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</si>
  <si>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</si>
  <si>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</si>
  <si>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</si>
  <si>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</si>
  <si>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</si>
  <si>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</si>
  <si>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</si>
  <si>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</si>
  <si>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</si>
  <si>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</si>
  <si>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</si>
  <si>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</si>
  <si>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</si>
  <si>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</si>
  <si>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</si>
  <si>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</si>
  <si>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</si>
  <si>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</si>
  <si>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</si>
  <si>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</si>
  <si>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</si>
  <si>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</si>
  <si>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</si>
  <si>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</si>
  <si>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</si>
  <si>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</si>
  <si>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</si>
  <si>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</si>
  <si>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</si>
  <si>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</si>
  <si>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</si>
  <si>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</si>
  <si>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</si>
  <si>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</si>
  <si>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</si>
  <si>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</si>
  <si>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</si>
  <si>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</si>
  <si>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</si>
  <si>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</si>
  <si>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</si>
  <si>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</si>
  <si>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</si>
  <si>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</si>
  <si>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</si>
  <si>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</si>
  <si>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</si>
  <si>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</si>
  <si>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</si>
  <si>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</si>
  <si>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</si>
  <si>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</si>
  <si>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</si>
  <si>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</si>
  <si>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</si>
  <si>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</si>
  <si>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</si>
  <si>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</si>
  <si>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</si>
  <si>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</si>
  <si>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</si>
  <si>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</si>
  <si>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</si>
  <si>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</si>
  <si>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</si>
  <si>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</si>
  <si>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</si>
  <si>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</si>
  <si>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</si>
  <si>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</si>
  <si>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</si>
  <si>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</si>
  <si>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</si>
  <si>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</si>
  <si>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</si>
  <si>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</si>
  <si>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</si>
  <si>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</si>
  <si>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</si>
  <si>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</si>
  <si>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</si>
  <si>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</si>
  <si>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</si>
  <si>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</si>
  <si>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</si>
  <si>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</si>
  <si>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</si>
  <si>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</si>
  <si>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</si>
  <si>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</si>
  <si>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</si>
  <si>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</si>
  <si>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</si>
  <si>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</si>
  <si>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</si>
  <si>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</si>
  <si>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</si>
  <si>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</si>
  <si>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</si>
  <si>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</si>
  <si>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</si>
  <si>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</si>
  <si>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</si>
  <si>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</si>
  <si>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</si>
  <si>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</si>
  <si>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</si>
  <si>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</si>
  <si>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</si>
  <si>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</si>
  <si>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</si>
  <si>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</si>
  <si>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</si>
  <si>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</si>
  <si>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</si>
  <si>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</si>
  <si>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</si>
  <si>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</si>
  <si>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</si>
  <si>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</si>
  <si>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</si>
  <si>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</si>
  <si>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</si>
  <si>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</si>
  <si>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</si>
  <si>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</si>
  <si>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</si>
  <si>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</si>
  <si>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</si>
  <si>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</si>
  <si>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</si>
  <si>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</si>
  <si>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</si>
  <si>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</si>
  <si>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</si>
  <si>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</si>
  <si>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</si>
  <si>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</si>
  <si>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</si>
  <si>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</si>
  <si>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</si>
  <si>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</si>
  <si>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</si>
  <si>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</si>
  <si>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</si>
  <si>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</si>
  <si>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</si>
  <si>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</si>
  <si>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</si>
  <si>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</si>
  <si>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</si>
  <si>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</si>
  <si>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</si>
  <si>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</si>
  <si>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</si>
  <si>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</si>
  <si>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</si>
  <si>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</si>
  <si>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</si>
  <si>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</si>
  <si>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</si>
  <si>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</si>
  <si>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</si>
  <si>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</si>
  <si>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</si>
  <si>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</si>
  <si>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</si>
  <si>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</si>
  <si>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</si>
  <si>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</si>
  <si>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</si>
  <si>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</si>
  <si>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</si>
  <si>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</si>
  <si>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</si>
  <si>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</si>
  <si>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</si>
  <si>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</si>
  <si>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</si>
  <si>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</si>
  <si>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</si>
  <si>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</si>
  <si>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</si>
  <si>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</si>
  <si>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</si>
  <si>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</si>
  <si>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</si>
  <si>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</si>
  <si>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</si>
  <si>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</si>
  <si>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</si>
  <si>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</si>
  <si>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</si>
  <si>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</si>
  <si>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</si>
  <si>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</si>
  <si>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</si>
  <si>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</si>
  <si>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</si>
  <si>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</si>
  <si>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</si>
  <si>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</si>
  <si>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</si>
  <si>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</si>
  <si>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</si>
  <si>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</si>
  <si>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</si>
  <si>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</si>
  <si>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</si>
  <si>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</si>
  <si>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</si>
  <si>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</si>
  <si>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</si>
  <si>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</si>
  <si>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</si>
  <si>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</si>
  <si>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</si>
  <si>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</si>
  <si>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</si>
  <si>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</si>
  <si>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</si>
  <si>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</si>
  <si>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</si>
  <si>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</si>
  <si>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</si>
  <si>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</si>
  <si>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</si>
  <si>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</si>
  <si>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</si>
  <si>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</si>
  <si>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</si>
  <si>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</si>
  <si>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</si>
  <si>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</si>
  <si>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</si>
  <si>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</si>
  <si>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</si>
  <si>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</si>
  <si>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</si>
  <si>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</si>
  <si>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</si>
  <si>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</si>
  <si>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</si>
  <si>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</si>
  <si>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</si>
  <si>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</si>
  <si>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</si>
  <si>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</si>
  <si>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</si>
  <si>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</si>
  <si>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</si>
  <si>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</si>
  <si>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</si>
  <si>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</si>
  <si>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</si>
  <si>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</si>
  <si>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</si>
  <si>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</si>
  <si>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</si>
  <si>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</si>
  <si>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</si>
  <si>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</si>
  <si>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</si>
  <si>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</si>
  <si>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</si>
  <si>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</si>
  <si>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</si>
  <si>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</si>
  <si>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</si>
  <si>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</si>
  <si>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</si>
  <si>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</si>
  <si>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</si>
  <si>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</si>
  <si>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</si>
  <si>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</si>
  <si>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</si>
  <si>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</si>
  <si>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</si>
  <si>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</si>
  <si>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</si>
  <si>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</si>
  <si>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</si>
  <si>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</si>
  <si>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</si>
  <si>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</si>
  <si>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</si>
  <si>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</si>
  <si>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</si>
  <si>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</si>
  <si>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</si>
  <si>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</si>
  <si>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</si>
  <si>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</si>
  <si>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</si>
  <si>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</si>
  <si>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</si>
  <si>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</si>
  <si>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</si>
  <si>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</si>
  <si>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</si>
  <si>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</si>
  <si>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</si>
  <si>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</si>
  <si>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</si>
  <si>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</si>
  <si>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</si>
  <si>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</si>
  <si>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</si>
  <si>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</si>
  <si>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</si>
  <si>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</si>
  <si>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</si>
  <si>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</si>
  <si>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</si>
  <si>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</si>
  <si>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</si>
  <si>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</si>
  <si>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</si>
  <si>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</si>
  <si>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</si>
  <si>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</si>
  <si>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</si>
  <si>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</si>
  <si>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</si>
  <si>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</si>
  <si>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</si>
  <si>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</si>
  <si>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</si>
  <si>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</si>
  <si>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</si>
  <si>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</si>
  <si>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</si>
  <si>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</si>
  <si>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</si>
  <si>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</si>
  <si>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</si>
  <si>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</si>
  <si>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</si>
  <si>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</si>
  <si>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</si>
  <si>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</si>
  <si>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</si>
  <si>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</si>
  <si>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</si>
  <si>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</si>
  <si>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</si>
  <si>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</si>
  <si>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</si>
  <si>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</si>
  <si>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</si>
  <si>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</si>
  <si>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</si>
  <si>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</si>
  <si>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</si>
  <si>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</si>
  <si>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</si>
  <si>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</si>
  <si>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</si>
  <si>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</si>
  <si>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</si>
  <si>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</si>
  <si>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</si>
  <si>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</si>
  <si>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</si>
  <si>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</si>
  <si>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</si>
  <si>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</si>
  <si>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</si>
  <si>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</si>
  <si>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</si>
  <si>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</si>
  <si>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</si>
  <si>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</si>
  <si>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</si>
  <si>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</si>
  <si>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</si>
  <si>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</si>
  <si>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</si>
  <si>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</si>
  <si>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</si>
  <si>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</si>
  <si>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</si>
  <si>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</si>
  <si>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</si>
  <si>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</si>
  <si>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</si>
  <si>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</si>
  <si>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</si>
  <si>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</si>
  <si>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</si>
  <si>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</si>
  <si>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</si>
  <si>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</si>
  <si>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</si>
  <si>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</si>
  <si>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</si>
  <si>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</si>
  <si>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</si>
  <si>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</si>
  <si>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</si>
  <si>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</si>
  <si>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</si>
  <si>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</si>
  <si>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</si>
  <si>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</si>
  <si>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</si>
  <si>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</si>
  <si>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</si>
  <si>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</si>
  <si>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</si>
  <si>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</si>
  <si>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</si>
  <si>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</si>
  <si>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</si>
  <si>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</si>
  <si>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</si>
  <si>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</si>
  <si>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</si>
  <si>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</si>
  <si>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</si>
  <si>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</si>
  <si>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</si>
  <si>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</si>
  <si>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</si>
  <si>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</si>
  <si>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</si>
  <si>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</si>
  <si>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</si>
  <si>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</si>
  <si>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</si>
  <si>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</si>
  <si>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</si>
  <si>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</si>
  <si>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</si>
  <si>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</si>
  <si>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</si>
  <si>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</si>
  <si>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</si>
  <si>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</si>
  <si>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</si>
  <si>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</si>
  <si>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</si>
  <si>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</si>
  <si>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</si>
  <si>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</si>
  <si>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</si>
  <si>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</si>
  <si>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</si>
  <si>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</si>
  <si>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</si>
  <si>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</si>
  <si>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</si>
  <si>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</si>
  <si>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</si>
  <si>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</si>
  <si>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</si>
  <si>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</si>
  <si>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</si>
  <si>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</si>
  <si>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</si>
  <si>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</si>
  <si>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</si>
  <si>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</si>
  <si>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</si>
  <si>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</si>
  <si>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</si>
  <si>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</si>
  <si>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</si>
  <si>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</si>
  <si>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</si>
  <si>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</si>
  <si>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</si>
  <si>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</si>
  <si>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</si>
  <si>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</si>
  <si>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</si>
  <si>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</si>
  <si>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</si>
  <si>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</si>
  <si>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</si>
  <si>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</si>
  <si>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</si>
  <si>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</si>
  <si>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</si>
  <si>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</si>
  <si>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</si>
  <si>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</si>
  <si>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</si>
  <si>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</si>
  <si>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</si>
  <si>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</si>
  <si>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</si>
  <si>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</si>
  <si>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</si>
  <si>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</si>
  <si>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</si>
  <si>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</si>
  <si>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</si>
  <si>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</si>
  <si>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</si>
  <si>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</si>
  <si>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</si>
  <si>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</si>
  <si>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</si>
  <si>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</si>
  <si>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</si>
  <si>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</si>
  <si>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</si>
  <si>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</si>
  <si>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</si>
  <si>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</si>
  <si>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</si>
  <si>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</si>
  <si>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</si>
  <si>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</si>
  <si>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</si>
  <si>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</si>
  <si>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</si>
  <si>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</si>
  <si>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</si>
  <si>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</si>
  <si>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</si>
  <si>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</si>
  <si>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</si>
  <si>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</si>
  <si>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</si>
  <si>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</si>
  <si>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</si>
  <si>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</si>
  <si>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</si>
  <si>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</si>
  <si>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</si>
  <si>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</si>
  <si>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</si>
  <si>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</si>
  <si>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</si>
  <si>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</si>
  <si>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</si>
  <si>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</si>
  <si>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</si>
  <si>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</si>
  <si>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</si>
  <si>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</si>
  <si>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</si>
  <si>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</si>
  <si>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</si>
  <si>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</si>
  <si>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</si>
  <si>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</si>
  <si>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</si>
  <si>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</si>
  <si>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</si>
  <si>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</si>
  <si>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</si>
  <si>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</si>
  <si>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</si>
  <si>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</si>
  <si>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</si>
  <si>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</si>
  <si>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</si>
  <si>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</si>
  <si>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</si>
  <si>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</si>
  <si>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</si>
  <si>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</si>
  <si>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</si>
  <si>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</si>
  <si>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</si>
  <si>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</si>
  <si>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</si>
  <si>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</si>
  <si>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</si>
  <si>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</si>
  <si>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</si>
  <si>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</si>
  <si>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</si>
  <si>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</si>
  <si>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</si>
  <si>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</si>
  <si>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</si>
  <si>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</si>
  <si>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</si>
  <si>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</si>
  <si>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</si>
  <si>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</si>
  <si>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</si>
  <si>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</si>
  <si>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</si>
  <si>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</si>
  <si>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</si>
  <si>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</si>
  <si>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</si>
  <si>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</si>
  <si>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</si>
  <si>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</si>
  <si>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</si>
  <si>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</si>
  <si>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</si>
  <si>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</si>
  <si>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</si>
  <si>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</si>
  <si>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</si>
  <si>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</si>
  <si>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</si>
  <si>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</si>
  <si>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</si>
  <si>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</si>
  <si>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</si>
  <si>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</si>
  <si>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</si>
  <si>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</si>
  <si>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</si>
  <si>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</si>
  <si>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</si>
  <si>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</si>
  <si>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</si>
  <si>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</si>
  <si>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</si>
  <si>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</si>
  <si>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</si>
  <si>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</si>
  <si>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</si>
  <si>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</si>
  <si>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</si>
  <si>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</si>
  <si>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</si>
  <si>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</si>
  <si>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</si>
  <si>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</si>
  <si>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</si>
  <si>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</si>
  <si>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</si>
  <si>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</si>
  <si>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</si>
  <si>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</si>
  <si>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</si>
  <si>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</si>
  <si>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</si>
  <si>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</si>
  <si>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</si>
  <si>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</si>
  <si>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</si>
  <si>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</si>
  <si>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</si>
  <si>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</si>
  <si>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</si>
  <si>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</si>
  <si>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</si>
  <si>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</si>
  <si>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</si>
  <si>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</si>
  <si>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</si>
  <si>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</si>
  <si>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</si>
  <si>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</si>
  <si>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</si>
  <si>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</si>
  <si>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</si>
  <si>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</si>
  <si>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</si>
  <si>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</si>
  <si>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</si>
  <si>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</si>
  <si>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</si>
  <si>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</si>
  <si>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</si>
  <si>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</si>
  <si>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</si>
  <si>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</si>
  <si>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</si>
  <si>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</si>
  <si>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</si>
  <si>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</si>
  <si>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</si>
  <si>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</si>
  <si>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</si>
  <si>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</si>
  <si>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</si>
  <si>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</si>
  <si>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</si>
  <si>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</si>
  <si>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</si>
  <si>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</si>
  <si>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</si>
  <si>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</si>
  <si>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</si>
  <si>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</si>
  <si>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</si>
  <si>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</si>
  <si>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</si>
  <si>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</si>
  <si>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</si>
  <si>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</si>
  <si>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</si>
  <si>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</si>
  <si>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</si>
  <si>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</si>
  <si>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</si>
  <si>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</si>
  <si>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</si>
  <si>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</si>
  <si>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</si>
  <si>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</si>
  <si>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</si>
  <si>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</si>
  <si>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</si>
  <si>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</si>
  <si>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</si>
  <si>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</si>
  <si>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</si>
  <si>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</si>
  <si>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</si>
  <si>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</si>
  <si>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</si>
  <si>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</si>
  <si>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</si>
  <si>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</si>
  <si>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</si>
  <si>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</si>
  <si>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</si>
  <si>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</si>
  <si>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</si>
  <si>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</si>
  <si>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</si>
  <si>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</si>
  <si>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</si>
  <si>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</si>
  <si>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</si>
  <si>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</si>
  <si>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</si>
  <si>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</si>
  <si>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</si>
  <si>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</si>
  <si>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</si>
  <si>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</si>
  <si>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</si>
  <si>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</si>
  <si>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</si>
  <si>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</si>
  <si>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</si>
  <si>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</si>
  <si>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</si>
  <si>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</si>
  <si>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</si>
  <si>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</si>
  <si>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</si>
  <si>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</si>
  <si>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</si>
  <si>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</si>
  <si>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</si>
  <si>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</si>
  <si>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</si>
  <si>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</si>
  <si>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</si>
  <si>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</si>
  <si>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</si>
  <si>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</si>
  <si>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</si>
  <si>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</si>
  <si>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</si>
  <si>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</si>
  <si>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</si>
  <si>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</si>
  <si>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</si>
  <si>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</si>
  <si>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</si>
  <si>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</si>
  <si>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</si>
  <si>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</si>
  <si>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</si>
  <si>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</si>
  <si>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</si>
  <si>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</si>
  <si>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</si>
  <si>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</si>
  <si>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</si>
  <si>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</si>
  <si>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</si>
  <si>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</si>
  <si>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</si>
  <si>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</si>
  <si>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</si>
  <si>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</si>
  <si>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</si>
  <si>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</si>
  <si>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</si>
  <si>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</si>
  <si>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</si>
  <si>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</si>
  <si>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</si>
  <si>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</si>
  <si>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</si>
  <si>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</si>
  <si>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</si>
  <si>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</si>
  <si>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</si>
  <si>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</si>
  <si>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</si>
  <si>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</si>
  <si>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</si>
  <si>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</si>
  <si>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</si>
  <si>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</si>
  <si>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</si>
  <si>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</si>
  <si>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</si>
  <si>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</si>
  <si>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</si>
  <si>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</si>
  <si>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</si>
  <si>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</si>
  <si>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</si>
  <si>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</si>
  <si>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</si>
  <si>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</si>
  <si>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</si>
  <si>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</si>
  <si>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</si>
  <si>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</si>
  <si>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</si>
  <si>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</si>
  <si>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</si>
  <si>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</si>
  <si>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</si>
  <si>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</si>
  <si>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</si>
  <si>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</si>
  <si>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</si>
  <si>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</si>
  <si>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</si>
  <si>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</si>
  <si>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</si>
  <si>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</si>
  <si>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</si>
  <si>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</si>
  <si>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</si>
  <si>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</si>
  <si>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</si>
  <si>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</si>
  <si>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</si>
  <si>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</si>
  <si>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</si>
  <si>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</si>
  <si>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</si>
  <si>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</si>
  <si>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</si>
  <si>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</si>
  <si>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</si>
  <si>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</si>
  <si>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</si>
  <si>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</si>
  <si>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</si>
  <si>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</si>
  <si>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</si>
  <si>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</si>
  <si>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</si>
  <si>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</si>
  <si>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</si>
  <si>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</si>
  <si>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</si>
  <si>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</si>
  <si>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</si>
  <si>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</si>
  <si>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</si>
  <si>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</si>
  <si>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</si>
  <si>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</si>
  <si>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</si>
  <si>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</si>
  <si>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</si>
  <si>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</si>
  <si>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</si>
  <si>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</si>
  <si>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</si>
  <si>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</si>
  <si>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</si>
  <si>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</si>
  <si>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</si>
  <si>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</si>
  <si>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</si>
  <si>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</si>
  <si>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</si>
  <si>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</si>
  <si>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</si>
  <si>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</si>
  <si>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</si>
  <si>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</si>
  <si>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</si>
  <si>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</si>
  <si>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</si>
  <si>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</si>
  <si>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</si>
  <si>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</si>
  <si>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</si>
  <si>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</si>
  <si>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</si>
  <si>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</si>
  <si>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</si>
  <si>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</si>
  <si>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</si>
  <si>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</si>
  <si>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</si>
  <si>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</si>
  <si>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</si>
  <si>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</si>
  <si>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</si>
  <si>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</si>
  <si>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</si>
  <si>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</si>
  <si>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</si>
  <si>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</si>
  <si>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</si>
  <si>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</si>
  <si>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</si>
  <si>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</si>
  <si>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</si>
  <si>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</si>
  <si>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</si>
  <si>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</si>
  <si>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</si>
  <si>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</si>
  <si>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</si>
  <si>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</si>
  <si>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</si>
  <si>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</si>
  <si>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</si>
  <si>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</si>
  <si>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</si>
  <si>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</si>
  <si>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</si>
  <si>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</si>
  <si>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</si>
  <si>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</si>
  <si>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</si>
  <si>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</si>
  <si>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</si>
  <si>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</si>
  <si>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</si>
  <si>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</si>
  <si>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</si>
  <si>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</si>
  <si>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</si>
  <si>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</si>
  <si>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</si>
  <si>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</si>
  <si>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</si>
  <si>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</si>
  <si>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</si>
  <si>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</si>
  <si>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</si>
  <si>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</si>
  <si>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</si>
  <si>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</si>
  <si>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</si>
  <si>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</si>
  <si>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</si>
  <si>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</si>
  <si>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</si>
  <si>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</si>
  <si>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</si>
  <si>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</si>
  <si>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</si>
  <si>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</si>
  <si>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</si>
  <si>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</si>
  <si>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</si>
  <si>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</si>
  <si>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</si>
  <si>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</si>
  <si>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</si>
  <si>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</si>
  <si>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</si>
  <si>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</si>
  <si>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</si>
  <si>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</si>
  <si>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</si>
  <si>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</si>
  <si>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</si>
  <si>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</si>
  <si>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</si>
  <si>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</si>
  <si>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</si>
  <si>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</si>
  <si>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</si>
  <si>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</si>
  <si>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</si>
  <si>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</si>
  <si>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</si>
  <si>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</si>
  <si>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</si>
  <si>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</si>
  <si>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</si>
  <si>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</si>
  <si>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</si>
  <si>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</si>
  <si>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</si>
  <si>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</si>
  <si>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</si>
  <si>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</si>
  <si>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</si>
  <si>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</si>
  <si>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</si>
  <si>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</si>
  <si>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</si>
  <si>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</si>
  <si>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</si>
  <si>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</si>
  <si>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</si>
  <si>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</si>
  <si>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</si>
  <si>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</si>
  <si>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</si>
  <si>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</si>
  <si>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</si>
  <si>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</si>
  <si>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</si>
  <si>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</si>
  <si>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</si>
  <si>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</si>
  <si>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</si>
  <si>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</si>
  <si>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</si>
  <si>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</si>
  <si>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</si>
  <si>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</si>
  <si>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</si>
  <si>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</si>
  <si>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</si>
  <si>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</si>
  <si>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</si>
  <si>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</si>
  <si>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</si>
  <si>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</si>
  <si>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</si>
  <si>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</si>
  <si>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</si>
  <si>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</si>
  <si>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</si>
  <si>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</si>
  <si>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</si>
  <si>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</si>
  <si>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</si>
  <si>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</si>
  <si>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</si>
  <si>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</si>
  <si>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</si>
  <si>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</si>
  <si>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</si>
  <si>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</si>
  <si>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</si>
  <si>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</si>
  <si>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</si>
  <si>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</si>
  <si>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</si>
  <si>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</si>
  <si>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</si>
  <si>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</si>
  <si>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</si>
  <si>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</si>
  <si>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</si>
  <si>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</si>
  <si>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</si>
  <si>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</si>
  <si>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</si>
  <si>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</si>
  <si>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</si>
  <si>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</si>
  <si>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</si>
  <si>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</si>
  <si>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</si>
  <si>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</si>
  <si>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</si>
  <si>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</si>
  <si>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</si>
  <si>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</si>
  <si>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</si>
  <si>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</si>
  <si>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</si>
  <si>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</si>
  <si>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</si>
  <si>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</si>
  <si>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</si>
  <si>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</si>
  <si>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</si>
  <si>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</si>
  <si>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</si>
  <si>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</si>
  <si>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</si>
  <si>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</si>
  <si>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</si>
  <si>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</si>
  <si>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</si>
  <si>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</si>
  <si>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</si>
  <si>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</si>
  <si>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</si>
  <si>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</si>
  <si>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</si>
  <si>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</si>
  <si>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</si>
  <si>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</si>
  <si>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</si>
  <si>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</si>
  <si>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</si>
  <si>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</si>
  <si>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</si>
  <si>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</si>
  <si>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</si>
  <si>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</si>
  <si>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</si>
  <si>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</si>
  <si>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</si>
  <si>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</si>
  <si>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</si>
  <si>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</si>
  <si>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</si>
  <si>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</si>
  <si>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</si>
  <si>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</si>
  <si>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</si>
  <si>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</si>
  <si>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</si>
  <si>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</si>
  <si>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</si>
  <si>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</si>
  <si>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</si>
  <si>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</si>
  <si>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</si>
  <si>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</si>
  <si>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</si>
  <si>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</si>
  <si>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</si>
  <si>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</si>
  <si>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</si>
  <si>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</si>
  <si>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</si>
  <si>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</si>
  <si>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</si>
  <si>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</si>
  <si>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</si>
  <si>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</si>
  <si>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</si>
  <si>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</si>
  <si>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</si>
  <si>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</si>
  <si>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</si>
  <si>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</si>
  <si>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</si>
  <si>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</si>
  <si>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</si>
  <si>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</si>
  <si>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</si>
  <si>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</si>
  <si>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</si>
  <si>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</si>
  <si>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</si>
  <si>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</si>
  <si>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</si>
  <si>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</si>
  <si>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</si>
  <si>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</si>
  <si>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</si>
  <si>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</si>
  <si>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</si>
  <si>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</si>
  <si>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</si>
  <si>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</si>
  <si>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</si>
  <si>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</si>
  <si>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</si>
  <si>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</si>
  <si>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</si>
  <si>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</si>
  <si>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</si>
  <si>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</si>
  <si>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</si>
  <si>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</si>
  <si>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</si>
  <si>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</si>
  <si>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</si>
  <si>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</si>
  <si>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</si>
  <si>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</si>
  <si>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</si>
  <si>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</si>
  <si>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</si>
  <si>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</si>
  <si>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</si>
  <si>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</si>
  <si>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</si>
  <si>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</si>
  <si>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</si>
  <si>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</si>
  <si>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</si>
  <si>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</si>
  <si>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</si>
  <si>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</si>
  <si>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</si>
  <si>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</si>
  <si>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</si>
  <si>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</si>
  <si>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</si>
  <si>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</si>
  <si>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</si>
  <si>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</si>
  <si>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</si>
  <si>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</si>
  <si>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</si>
  <si>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</si>
  <si>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</si>
  <si>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</si>
  <si>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</si>
  <si>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</si>
  <si>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</si>
  <si>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</si>
  <si>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</si>
  <si>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</si>
  <si>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</si>
  <si>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</si>
  <si>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</si>
  <si>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</si>
  <si>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</si>
  <si>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</si>
  <si>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</si>
  <si>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</si>
  <si>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</si>
  <si>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</si>
  <si>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</si>
  <si>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</si>
  <si>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</si>
  <si>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</si>
  <si>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</si>
  <si>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</si>
  <si>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</si>
  <si>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</si>
  <si>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</si>
  <si>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</si>
  <si>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</si>
  <si>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</si>
  <si>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</si>
  <si>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</si>
  <si>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</si>
  <si>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</si>
  <si>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</si>
  <si>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</si>
  <si>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</si>
  <si>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</si>
  <si>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</si>
  <si>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</si>
  <si>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</si>
  <si>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</si>
  <si>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</si>
  <si>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</si>
  <si>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</si>
  <si>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</si>
  <si>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</si>
  <si>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</si>
  <si>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</si>
  <si>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</si>
  <si>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</si>
  <si>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</si>
  <si>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</si>
  <si>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</si>
  <si>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</si>
  <si>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</si>
  <si>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</si>
  <si>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</si>
  <si>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</si>
  <si>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</si>
  <si>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</si>
  <si>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</si>
  <si>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</si>
  <si>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</si>
  <si>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</si>
  <si>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</si>
  <si>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</si>
  <si>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</si>
  <si>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</si>
  <si>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</si>
  <si>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</si>
  <si>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</si>
  <si>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</si>
  <si>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</si>
  <si>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</si>
  <si>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</si>
  <si>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</si>
  <si>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</si>
  <si>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</si>
  <si>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</si>
  <si>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</si>
  <si>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</si>
  <si>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</si>
  <si>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</si>
  <si>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</si>
  <si>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</si>
  <si>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</si>
  <si>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</si>
  <si>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</si>
  <si>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</si>
  <si>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</si>
  <si>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</si>
  <si>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</si>
  <si>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</si>
  <si>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</si>
  <si>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</si>
  <si>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</si>
  <si>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</si>
  <si>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</si>
  <si>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</si>
  <si>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</si>
  <si>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</si>
  <si>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</si>
  <si>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</si>
  <si>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</si>
  <si>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</si>
  <si>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</si>
  <si>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</si>
  <si>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</si>
  <si>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</si>
  <si>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</si>
  <si>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</si>
  <si>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</si>
  <si>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</si>
  <si>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</si>
  <si>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</si>
  <si>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</si>
  <si>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</si>
  <si>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</si>
  <si>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</si>
  <si>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</si>
  <si>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</si>
  <si>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</si>
  <si>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</si>
  <si>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</si>
  <si>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</si>
  <si>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</si>
  <si>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</si>
  <si>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</si>
  <si>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</si>
  <si>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</si>
  <si>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</si>
  <si>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</si>
  <si>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</si>
  <si>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</si>
  <si>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</si>
  <si>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</si>
  <si>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</si>
  <si>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</si>
  <si>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</si>
  <si>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</si>
  <si>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</si>
  <si>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</si>
  <si>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</si>
  <si>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</si>
  <si>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</si>
  <si>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</si>
  <si>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</si>
  <si>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</si>
  <si>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</si>
  <si>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</si>
  <si>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</si>
  <si>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</si>
  <si>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</si>
  <si>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</si>
  <si>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</si>
  <si>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</si>
  <si>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</si>
  <si>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</si>
  <si>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</si>
  <si>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</si>
  <si>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</si>
  <si>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</si>
  <si>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</si>
  <si>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</si>
  <si>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</si>
  <si>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</si>
  <si>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</si>
  <si>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</si>
  <si>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</si>
  <si>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</si>
  <si>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</si>
  <si>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</si>
  <si>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</si>
  <si>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</si>
  <si>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</si>
  <si>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</si>
  <si>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</si>
  <si>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</si>
  <si>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</si>
  <si>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</si>
  <si>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</si>
  <si>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</si>
  <si>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</si>
  <si>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</si>
  <si>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</si>
  <si>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</si>
  <si>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</si>
  <si>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</si>
  <si>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</si>
  <si>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</si>
  <si>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</si>
  <si>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</si>
  <si>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</si>
  <si>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</si>
  <si>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</si>
  <si>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</si>
  <si>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</si>
  <si>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</si>
  <si>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</si>
  <si>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</si>
  <si>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</si>
  <si>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</si>
  <si>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</si>
  <si>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</si>
  <si>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</si>
  <si>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</si>
  <si>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</si>
  <si>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</si>
  <si>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</si>
  <si>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</si>
  <si>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</si>
  <si>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</si>
  <si>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</si>
  <si>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</si>
  <si>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</si>
  <si>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</si>
  <si>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</si>
  <si>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</si>
  <si>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</si>
  <si>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</si>
  <si>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</si>
  <si>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</si>
  <si>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</si>
  <si>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</si>
  <si>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</si>
  <si>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</si>
  <si>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</si>
  <si>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</si>
  <si>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</si>
  <si>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</si>
  <si>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</si>
  <si>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</si>
  <si>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</si>
  <si>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</si>
  <si>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</si>
  <si>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</si>
  <si>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</si>
  <si>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</si>
  <si>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</si>
  <si>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</si>
  <si>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</si>
  <si>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</si>
  <si>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</si>
  <si>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</si>
  <si>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</si>
  <si>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</si>
  <si>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</si>
  <si>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</si>
  <si>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</si>
  <si>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</si>
  <si>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</si>
  <si>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</si>
  <si>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</si>
  <si>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</si>
  <si>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</si>
  <si>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</si>
  <si>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</si>
  <si>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</si>
  <si>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</si>
  <si>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</si>
  <si>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</si>
  <si>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</si>
  <si>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</si>
  <si>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</si>
  <si>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</si>
  <si>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</si>
  <si>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</si>
  <si>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</si>
  <si>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</si>
  <si>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</si>
  <si>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</si>
  <si>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</si>
  <si>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</si>
  <si>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</si>
  <si>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</si>
  <si>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</si>
  <si>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</si>
  <si>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</si>
  <si>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</si>
  <si>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</si>
  <si>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</si>
  <si>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</si>
  <si>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</si>
  <si>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</si>
  <si>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</si>
  <si>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</si>
  <si>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</si>
  <si>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</si>
  <si>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</si>
  <si>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</si>
  <si>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</si>
  <si>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</si>
  <si>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</si>
  <si>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</si>
  <si>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</si>
  <si>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</si>
  <si>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</si>
  <si>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</si>
  <si>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</si>
  <si>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</si>
  <si>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</si>
  <si>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</si>
  <si>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</si>
  <si>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</si>
  <si>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</si>
  <si>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</si>
  <si>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</si>
  <si>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</si>
  <si>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</si>
  <si>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</si>
  <si>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</si>
  <si>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</si>
  <si>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</si>
  <si>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</si>
  <si>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</si>
  <si>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</si>
  <si>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</si>
  <si>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</si>
  <si>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</si>
  <si>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</si>
  <si>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</si>
  <si>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</si>
  <si>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</si>
  <si>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</si>
  <si>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</si>
  <si>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</si>
  <si>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</si>
  <si>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</si>
  <si>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</si>
  <si>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</si>
  <si>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</si>
  <si>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</si>
  <si>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</si>
  <si>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</si>
  <si>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</si>
  <si>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</si>
  <si>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</si>
  <si>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</si>
  <si>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</si>
  <si>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</si>
  <si>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</si>
  <si>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</si>
  <si>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</si>
  <si>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</si>
  <si>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</si>
  <si>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</si>
  <si>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</si>
  <si>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</si>
  <si>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</si>
  <si>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</si>
  <si>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</si>
  <si>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</si>
  <si>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</si>
  <si>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</si>
  <si>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</si>
  <si>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</si>
  <si>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</si>
  <si>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</si>
  <si>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</si>
  <si>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</si>
  <si>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</si>
  <si>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</si>
  <si>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</si>
  <si>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</si>
  <si>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</si>
  <si>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</si>
  <si>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</si>
  <si>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</si>
  <si>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</si>
  <si>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</si>
  <si>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</si>
  <si>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</si>
  <si>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</si>
  <si>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</si>
  <si>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</si>
  <si>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</si>
  <si>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</si>
  <si>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</si>
  <si>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</si>
  <si>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</si>
  <si>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</si>
  <si>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</si>
  <si>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</si>
  <si>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</si>
  <si>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</si>
  <si>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</si>
  <si>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</si>
  <si>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</si>
  <si>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</si>
  <si>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</si>
  <si>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</si>
  <si>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</si>
  <si>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</si>
  <si>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</si>
  <si>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</si>
  <si>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</si>
  <si>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</si>
  <si>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</si>
  <si>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</si>
  <si>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</si>
  <si>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</si>
  <si>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</si>
  <si>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</si>
  <si>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</si>
  <si>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</si>
  <si>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</si>
  <si>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</si>
  <si>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</si>
  <si>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</si>
  <si>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</si>
  <si>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</si>
  <si>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</si>
  <si>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</si>
  <si>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</si>
  <si>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</si>
  <si>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</si>
  <si>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</si>
  <si>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</si>
  <si>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</si>
  <si>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</si>
  <si>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</si>
  <si>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</si>
  <si>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</si>
  <si>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</si>
  <si>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</si>
  <si>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</si>
  <si>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</si>
  <si>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</si>
  <si>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</si>
  <si>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</si>
  <si>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</si>
  <si>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</si>
  <si>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</si>
  <si>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</si>
  <si>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</si>
  <si>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</si>
  <si>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</si>
  <si>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</si>
  <si>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</si>
  <si>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</si>
  <si>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</si>
  <si>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</si>
  <si>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</si>
  <si>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</si>
  <si>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</si>
  <si>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</si>
  <si>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</si>
  <si>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</si>
  <si>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</si>
  <si>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</si>
  <si>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</si>
  <si>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</si>
  <si>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</si>
  <si>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</si>
  <si>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</si>
  <si>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</si>
  <si>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</si>
  <si>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</si>
  <si>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</si>
  <si>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</si>
  <si>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</si>
  <si>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</si>
  <si>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</si>
  <si>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</si>
  <si>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</si>
  <si>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</si>
  <si>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</si>
  <si>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</si>
  <si>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</si>
  <si>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</si>
  <si>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</si>
  <si>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</si>
  <si>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</si>
  <si>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</si>
  <si>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</si>
  <si>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</si>
  <si>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</si>
  <si>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</si>
  <si>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</si>
  <si>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</si>
  <si>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</si>
  <si>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</si>
  <si>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</si>
  <si>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</si>
  <si>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</si>
  <si>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</si>
  <si>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</si>
  <si>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</si>
  <si>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</si>
  <si>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</si>
  <si>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</si>
  <si>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</si>
  <si>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</si>
  <si>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</si>
  <si>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</si>
  <si>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</si>
  <si>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</si>
  <si>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</si>
  <si>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</si>
  <si>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</si>
  <si>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</si>
  <si>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</si>
  <si>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</si>
  <si>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</si>
  <si>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</si>
  <si>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</si>
  <si>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</si>
  <si>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</si>
  <si>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</si>
  <si>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</si>
  <si>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</si>
  <si>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</si>
  <si>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</si>
  <si>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</si>
  <si>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</si>
  <si>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</si>
  <si>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</si>
  <si>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</si>
  <si>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</si>
  <si>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</si>
  <si>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</si>
  <si>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</si>
  <si>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</si>
  <si>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</si>
  <si>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</si>
  <si>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</si>
  <si>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</si>
  <si>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</si>
  <si>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</si>
  <si>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</si>
  <si>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</si>
  <si>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</si>
  <si>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</si>
  <si>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</si>
  <si>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</si>
  <si>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</si>
  <si>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</si>
  <si>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</si>
  <si>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</si>
  <si>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</si>
  <si>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</si>
  <si>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</si>
  <si>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</si>
  <si>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</si>
  <si>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</si>
  <si>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</si>
  <si>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</si>
  <si>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</si>
  <si>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</si>
  <si>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</si>
  <si>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</si>
  <si>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</si>
  <si>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</si>
  <si>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</si>
  <si>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</si>
  <si>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</si>
  <si>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</si>
  <si>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</si>
  <si>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</si>
  <si>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</si>
  <si>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</si>
  <si>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</si>
  <si>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</si>
  <si>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</si>
  <si>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</si>
  <si>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</si>
  <si>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</si>
  <si>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</si>
  <si>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</si>
  <si>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</si>
  <si>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</si>
  <si>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</si>
  <si>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</si>
  <si>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</si>
  <si>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</si>
  <si>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</si>
  <si>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</si>
  <si>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</si>
  <si>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</si>
  <si>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</si>
  <si>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</si>
  <si>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</si>
  <si>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</si>
  <si>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</si>
  <si>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</si>
  <si>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</si>
  <si>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</si>
  <si>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</si>
  <si>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</si>
  <si>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</si>
  <si>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</si>
  <si>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</si>
  <si>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</si>
  <si>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</si>
  <si>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</si>
  <si>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</si>
  <si>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</si>
  <si>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</si>
  <si>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</si>
  <si>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</si>
  <si>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</si>
  <si>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</si>
  <si>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</si>
  <si>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</si>
  <si>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</si>
  <si>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</si>
  <si>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</si>
  <si>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</si>
  <si>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</si>
  <si>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</si>
  <si>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</si>
  <si>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</si>
  <si>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</si>
  <si>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</si>
  <si>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</si>
  <si>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</si>
  <si>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</si>
  <si>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</si>
  <si>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</si>
  <si>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</si>
  <si>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</si>
  <si>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</si>
  <si>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</si>
  <si>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</si>
  <si>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</si>
  <si>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</si>
  <si>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</si>
  <si>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</si>
  <si>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</si>
  <si>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</si>
  <si>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</si>
  <si>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</si>
  <si>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</si>
  <si>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</si>
  <si>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</si>
  <si>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</si>
  <si>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</si>
  <si>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</si>
  <si>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</si>
  <si>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</si>
  <si>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</si>
  <si>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</si>
  <si>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</si>
  <si>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</si>
  <si>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</si>
  <si>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</si>
  <si>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</si>
  <si>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</si>
  <si>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</si>
  <si>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</si>
  <si>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</si>
  <si>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</si>
  <si>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</si>
  <si>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</si>
  <si>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</si>
  <si>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</si>
  <si>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</si>
  <si>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</si>
  <si>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</si>
  <si>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</si>
  <si>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</si>
  <si>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</si>
  <si>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</si>
  <si>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</si>
  <si>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</si>
  <si>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</si>
  <si>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</si>
  <si>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</si>
  <si>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</si>
  <si>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</si>
  <si>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</si>
  <si>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</si>
  <si>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</si>
  <si>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</si>
  <si>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</si>
  <si>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</si>
  <si>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</si>
  <si>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</si>
  <si>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</si>
  <si>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</si>
  <si>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</si>
  <si>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</si>
  <si>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</si>
  <si>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</si>
  <si>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</si>
  <si>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</si>
  <si>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</si>
  <si>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</si>
  <si>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</si>
  <si>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</si>
  <si>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</si>
  <si>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</si>
  <si>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</si>
  <si>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</si>
  <si>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</si>
  <si>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</si>
  <si>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</si>
  <si>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</si>
  <si>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</si>
  <si>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</si>
  <si>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</si>
  <si>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</si>
  <si>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</si>
  <si>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</si>
  <si>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</si>
  <si>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</si>
  <si>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</si>
  <si>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</si>
  <si>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</si>
  <si>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</si>
  <si>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</si>
  <si>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</si>
  <si>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</si>
  <si>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</si>
  <si>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</si>
  <si>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</si>
  <si>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</si>
  <si>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</si>
  <si>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</si>
  <si>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</si>
  <si>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</si>
  <si>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</si>
  <si>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</si>
  <si>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</si>
  <si>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</si>
  <si>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</si>
  <si>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</si>
  <si>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</si>
  <si>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</si>
  <si>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</si>
  <si>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</si>
  <si>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</si>
  <si>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</si>
  <si>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</si>
  <si>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</si>
  <si>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</si>
  <si>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</si>
  <si>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</si>
  <si>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</si>
  <si>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</si>
  <si>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</si>
  <si>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</si>
  <si>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</si>
  <si>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</si>
  <si>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</si>
  <si>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</si>
  <si>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</si>
  <si>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</si>
  <si>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</si>
  <si>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</si>
  <si>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</si>
  <si>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</si>
  <si>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</si>
  <si>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</si>
  <si>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</si>
  <si>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</si>
  <si>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</si>
  <si>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</si>
  <si>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</si>
  <si>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</si>
  <si>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</si>
  <si>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</si>
  <si>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</si>
  <si>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</si>
  <si>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</si>
  <si>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</si>
  <si>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</si>
  <si>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</si>
  <si>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</si>
  <si>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</si>
  <si>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</si>
  <si>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</si>
  <si>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</si>
  <si>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</si>
  <si>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</si>
  <si>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</si>
  <si>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</si>
  <si>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</si>
  <si>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</si>
  <si>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</si>
  <si>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</si>
  <si>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</si>
  <si>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</si>
  <si>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</si>
  <si>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</si>
  <si>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</si>
  <si>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</si>
  <si>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</si>
  <si>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</si>
  <si>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</si>
  <si>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</si>
  <si>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</si>
  <si>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</si>
  <si>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</si>
  <si>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</si>
  <si>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</si>
  <si>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</si>
  <si>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</si>
  <si>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</si>
  <si>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</si>
  <si>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</si>
  <si>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</si>
  <si>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</si>
  <si>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</si>
  <si>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</si>
  <si>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</si>
  <si>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</si>
  <si>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</si>
  <si>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</si>
  <si>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</si>
  <si>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</si>
  <si>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</si>
  <si>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</si>
  <si>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</si>
  <si>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</si>
  <si>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</si>
  <si>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</si>
  <si>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</si>
  <si>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</si>
  <si>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</si>
  <si>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</si>
  <si>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</si>
  <si>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</si>
  <si>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</si>
  <si>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</si>
  <si>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</si>
  <si>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</si>
  <si>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</si>
  <si>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</si>
  <si>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</si>
  <si>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</si>
  <si>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</si>
  <si>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</si>
  <si>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</si>
  <si>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</si>
  <si>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</si>
  <si>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</si>
  <si>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</si>
  <si>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</si>
  <si>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</si>
  <si>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</si>
  <si>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</si>
  <si>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</si>
  <si>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</si>
  <si>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</si>
  <si>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</si>
  <si>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</si>
  <si>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</si>
  <si>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</si>
  <si>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</si>
  <si>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</si>
  <si>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</si>
  <si>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</si>
  <si>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</si>
  <si>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</si>
  <si>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</si>
  <si>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</si>
  <si>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</si>
  <si>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</si>
  <si>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</si>
  <si>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</si>
  <si>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</si>
  <si>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</si>
  <si>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</si>
  <si>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</si>
  <si>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</si>
  <si>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</si>
  <si>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</si>
  <si>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</si>
  <si>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</si>
  <si>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</si>
  <si>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</si>
  <si>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</si>
  <si>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</si>
  <si>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</si>
  <si>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</si>
  <si>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</si>
  <si>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</si>
  <si>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</si>
  <si>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</si>
  <si>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</si>
  <si>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</si>
  <si>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</si>
  <si>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</si>
  <si>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</si>
  <si>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</si>
  <si>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</si>
  <si>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</si>
  <si>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</si>
  <si>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</si>
  <si>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</si>
  <si>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</si>
  <si>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</si>
  <si>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</si>
  <si>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</si>
  <si>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</si>
  <si>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</si>
  <si>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</si>
  <si>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</si>
  <si>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</si>
  <si>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</si>
  <si>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</si>
  <si>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</si>
  <si>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</si>
  <si>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</si>
  <si>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</si>
  <si>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</si>
  <si>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</si>
  <si>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</si>
  <si>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</si>
  <si>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</si>
  <si>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</si>
  <si>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</si>
  <si>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</si>
  <si>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</si>
  <si>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</si>
  <si>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</si>
  <si>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</si>
  <si>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</si>
  <si>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</si>
  <si>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</si>
  <si>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</si>
  <si>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</si>
  <si>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</si>
  <si>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</si>
  <si>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</si>
  <si>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</si>
  <si>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</si>
  <si>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</si>
  <si>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</si>
  <si>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</si>
  <si>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</si>
  <si>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</si>
  <si>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</si>
  <si>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</si>
  <si>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</si>
  <si>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</si>
  <si>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</si>
  <si>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</si>
  <si>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</si>
  <si>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</si>
  <si>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</si>
  <si>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</si>
  <si>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</si>
  <si>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</si>
  <si>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</si>
  <si>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</si>
  <si>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</si>
  <si>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</si>
  <si>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</si>
  <si>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</si>
  <si>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</si>
  <si>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</si>
  <si>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</si>
  <si>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</si>
  <si>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</si>
  <si>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</si>
  <si>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</si>
  <si>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</si>
  <si>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</si>
  <si>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</si>
  <si>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</si>
  <si>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</si>
  <si>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</si>
  <si>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</si>
  <si>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</si>
  <si>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</si>
  <si>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</si>
  <si>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</si>
  <si>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</si>
  <si>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</si>
  <si>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</si>
  <si>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</si>
  <si>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</si>
  <si>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</si>
  <si>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</si>
  <si>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</si>
  <si>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</si>
  <si>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</si>
  <si>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</si>
  <si>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</si>
  <si>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</si>
  <si>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</si>
  <si>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</si>
  <si>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</si>
  <si>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</si>
  <si>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</si>
  <si>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</si>
  <si>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</si>
  <si>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</si>
  <si>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</si>
  <si>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</si>
  <si>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</si>
  <si>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</si>
  <si>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</si>
  <si>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</si>
  <si>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</si>
  <si>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</si>
  <si>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</si>
  <si>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</si>
  <si>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</si>
  <si>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</si>
  <si>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</si>
  <si>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</si>
  <si>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</si>
  <si>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</si>
  <si>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</si>
  <si>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</si>
  <si>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</si>
  <si>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</si>
  <si>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</si>
  <si>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</si>
  <si>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</si>
  <si>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</si>
  <si>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</si>
  <si>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</si>
  <si>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</si>
  <si>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</si>
  <si>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</si>
  <si>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</si>
  <si>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</si>
  <si>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</si>
  <si>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</si>
  <si>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</si>
  <si>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</si>
  <si>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</si>
  <si>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</si>
  <si>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</si>
  <si>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</si>
  <si>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</si>
  <si>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</si>
  <si>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</si>
  <si>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</si>
  <si>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</si>
  <si>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</si>
  <si>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</si>
  <si>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</si>
  <si>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</si>
  <si>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</si>
  <si>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</si>
  <si>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</si>
  <si>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</si>
  <si>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</si>
  <si>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</si>
  <si>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</si>
  <si>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</si>
  <si>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</si>
  <si>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</si>
  <si>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</si>
  <si>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</si>
  <si>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</si>
  <si>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</si>
  <si>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</si>
  <si>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</si>
  <si>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</si>
  <si>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</si>
  <si>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</si>
  <si>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</si>
  <si>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</si>
  <si>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</si>
  <si>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</si>
  <si>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</si>
  <si>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</si>
  <si>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</si>
  <si>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</si>
  <si>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</si>
  <si>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</si>
  <si>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</si>
  <si>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</si>
  <si>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</si>
  <si>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</si>
  <si>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</si>
  <si>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</si>
  <si>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</si>
  <si>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</si>
  <si>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</si>
  <si>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</si>
  <si>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</si>
  <si>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</si>
  <si>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</si>
  <si>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</si>
  <si>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</si>
  <si>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</si>
  <si>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</si>
  <si>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</si>
  <si>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</si>
  <si>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</si>
  <si>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</si>
  <si>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</si>
  <si>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</si>
  <si>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</si>
  <si>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</si>
  <si>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</si>
  <si>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</si>
  <si>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</si>
  <si>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</si>
  <si>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</si>
  <si>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</si>
  <si>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</si>
  <si>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</si>
  <si>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</si>
  <si>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</si>
  <si>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</si>
  <si>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</si>
  <si>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</si>
  <si>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</si>
  <si>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</si>
  <si>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</si>
  <si>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</si>
  <si>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</si>
  <si>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</si>
  <si>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</si>
  <si>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</si>
  <si>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</si>
  <si>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</si>
  <si>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</si>
  <si>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</si>
  <si>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</si>
  <si>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</si>
  <si>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</si>
  <si>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</si>
  <si>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</si>
  <si>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</si>
  <si>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</si>
  <si>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</si>
  <si>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</si>
  <si>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</si>
  <si>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</si>
  <si>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</si>
  <si>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</si>
  <si>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</si>
  <si>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</si>
  <si>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</si>
  <si>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</si>
  <si>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</si>
  <si>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</si>
  <si>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</si>
  <si>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</si>
  <si>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</si>
  <si>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</si>
  <si>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</si>
  <si>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</si>
  <si>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</si>
  <si>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</si>
  <si>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</si>
  <si>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</si>
  <si>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</si>
  <si>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</si>
  <si>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</si>
  <si>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</si>
  <si>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</si>
  <si>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</si>
  <si>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</si>
  <si>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</si>
  <si>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</si>
  <si>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</si>
  <si>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</si>
  <si>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</si>
  <si>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</si>
  <si>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</si>
  <si>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</si>
  <si>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</si>
  <si>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</si>
  <si>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</si>
  <si>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</si>
  <si>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</si>
  <si>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</si>
  <si>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</si>
  <si>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</si>
  <si>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</si>
  <si>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</si>
  <si>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</si>
  <si>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</si>
  <si>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</si>
  <si>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</si>
  <si>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</si>
  <si>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</si>
  <si>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</si>
  <si>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</si>
  <si>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</si>
  <si>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</si>
  <si>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</si>
  <si>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</si>
  <si>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</si>
  <si>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</si>
  <si>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</si>
  <si>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</si>
  <si>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</si>
  <si>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</si>
  <si>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</si>
  <si>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</si>
  <si>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</si>
  <si>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</si>
  <si>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</si>
  <si>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</si>
  <si>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</si>
  <si>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</si>
  <si>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</si>
  <si>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</si>
  <si>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</si>
  <si>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</si>
  <si>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</si>
  <si>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</si>
  <si>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</si>
  <si>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</si>
  <si>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</si>
  <si>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</si>
  <si>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</si>
  <si>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</si>
  <si>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</si>
  <si>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</si>
  <si>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</si>
  <si>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</si>
  <si>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</si>
  <si>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</si>
  <si>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</si>
  <si>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</si>
  <si>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</si>
  <si>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</si>
  <si>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</si>
  <si>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</si>
  <si>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</si>
  <si>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</si>
  <si>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</si>
  <si>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</si>
  <si>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</si>
  <si>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</si>
  <si>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</si>
  <si>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</si>
  <si>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</si>
  <si>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</si>
  <si>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</si>
  <si>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</si>
  <si>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</si>
  <si>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</si>
  <si>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</si>
  <si>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</si>
  <si>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</si>
  <si>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</si>
  <si>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</si>
  <si>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</si>
  <si>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</si>
  <si>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</si>
  <si>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</si>
  <si>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</si>
  <si>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</si>
  <si>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</si>
  <si>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</si>
  <si>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</si>
  <si>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</si>
  <si>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</si>
  <si>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</si>
  <si>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</si>
  <si>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</si>
  <si>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</si>
  <si>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</si>
  <si>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</si>
  <si>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</si>
  <si>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</si>
  <si>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</si>
  <si>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</si>
  <si>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</si>
  <si>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</si>
  <si>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</si>
  <si>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</si>
  <si>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</si>
  <si>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</si>
  <si>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</si>
  <si>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</si>
  <si>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</si>
  <si>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</si>
  <si>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</si>
  <si>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</si>
  <si>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</si>
  <si>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</si>
  <si>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</si>
  <si>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</si>
  <si>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</si>
  <si>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</si>
  <si>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</si>
  <si>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</si>
  <si>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</si>
  <si>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</si>
  <si>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</si>
  <si>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</si>
  <si>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</si>
  <si>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</si>
  <si>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</si>
  <si>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</si>
  <si>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</si>
  <si>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</si>
  <si>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</si>
  <si>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</si>
  <si>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</si>
  <si>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</si>
  <si>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</si>
  <si>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</si>
  <si>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</si>
  <si>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</si>
  <si>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</si>
  <si>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</si>
  <si>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</si>
  <si>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</si>
  <si>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</si>
  <si>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</si>
  <si>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</si>
  <si>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</si>
  <si>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</si>
  <si>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</si>
  <si>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</si>
  <si>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</si>
  <si>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</si>
  <si>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</si>
  <si>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</si>
  <si>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</si>
  <si>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</si>
  <si>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</si>
  <si>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</si>
  <si>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</si>
  <si>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</si>
  <si>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</si>
  <si>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</si>
  <si>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</si>
  <si>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</si>
  <si>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</si>
  <si>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</si>
  <si>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</si>
  <si>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</si>
  <si>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</si>
  <si>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</si>
  <si>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</si>
  <si>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</si>
  <si>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</si>
  <si>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</si>
  <si>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</si>
  <si>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</si>
  <si>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</si>
  <si>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</si>
  <si>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</si>
  <si>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</si>
  <si>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</si>
  <si>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</si>
  <si>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</si>
  <si>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</si>
  <si>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</si>
  <si>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</si>
  <si>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</si>
  <si>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</si>
  <si>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</si>
  <si>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</si>
  <si>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</si>
  <si>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</si>
  <si>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</si>
  <si>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</si>
  <si>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</si>
  <si>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</si>
  <si>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</si>
  <si>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</si>
  <si>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</si>
  <si>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</si>
  <si>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</si>
  <si>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</si>
  <si>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</si>
  <si>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</si>
  <si>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</si>
  <si>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</si>
  <si>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</si>
  <si>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</si>
  <si>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</si>
  <si>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</si>
  <si>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</si>
  <si>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</si>
  <si>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</si>
  <si>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</si>
  <si>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</si>
  <si>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</si>
  <si>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</si>
  <si>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</si>
  <si>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</si>
  <si>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</si>
  <si>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</si>
  <si>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</si>
  <si>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</si>
  <si>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</si>
  <si>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</si>
  <si>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</si>
  <si>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</si>
  <si>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</si>
  <si>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</si>
  <si>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</si>
  <si>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</si>
  <si>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</si>
  <si>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</si>
  <si>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</si>
  <si>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</si>
  <si>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</si>
  <si>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</si>
  <si>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</si>
  <si>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</si>
  <si>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</si>
  <si>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</si>
  <si>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</si>
  <si>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</si>
  <si>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</si>
  <si>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</si>
  <si>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</si>
  <si>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</si>
  <si>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</si>
  <si>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</si>
  <si>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</si>
  <si>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</si>
  <si>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</si>
  <si>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</si>
  <si>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</si>
  <si>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</si>
  <si>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</si>
  <si>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</si>
  <si>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</si>
  <si>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</si>
  <si>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</si>
  <si>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</si>
  <si>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</si>
  <si>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</si>
  <si>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</si>
  <si>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</si>
  <si>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</si>
  <si>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</si>
  <si>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</si>
  <si>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</si>
  <si>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</si>
  <si>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</si>
  <si>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</si>
  <si>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</si>
  <si>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</si>
  <si>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</si>
  <si>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</si>
  <si>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</si>
  <si>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</si>
  <si>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</si>
  <si>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</si>
  <si>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</si>
  <si>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</si>
  <si>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</si>
  <si>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</si>
  <si>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</si>
  <si>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</si>
  <si>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</si>
  <si>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</si>
  <si>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</si>
  <si>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</si>
  <si>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</si>
  <si>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</si>
  <si>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</si>
  <si>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</si>
  <si>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</si>
  <si>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</si>
  <si>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</si>
  <si>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</si>
  <si>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</si>
  <si>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</si>
  <si>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</si>
  <si>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</si>
  <si>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</si>
  <si>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</si>
  <si>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</si>
  <si>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</si>
  <si>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</si>
  <si>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</si>
  <si>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</si>
  <si>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</si>
  <si>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</si>
  <si>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</si>
  <si>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</si>
  <si>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</si>
  <si>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</si>
  <si>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</si>
  <si>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</si>
  <si>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</si>
  <si>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</si>
  <si>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</si>
  <si>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</si>
  <si>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</si>
  <si>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</si>
  <si>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</si>
  <si>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</si>
  <si>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</si>
  <si>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</si>
  <si>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</si>
  <si>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</si>
  <si>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</si>
  <si>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</si>
  <si>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</si>
  <si>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</si>
  <si>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</si>
  <si>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</si>
  <si>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</si>
  <si>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</si>
  <si>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</si>
  <si>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</si>
  <si>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</si>
  <si>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</si>
  <si>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</si>
  <si>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</si>
  <si>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</si>
  <si>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</si>
  <si>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</si>
  <si>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</si>
  <si>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</si>
  <si>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</si>
  <si>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</si>
  <si>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</si>
  <si>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</si>
  <si>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</si>
  <si>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</si>
  <si>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</si>
  <si>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</si>
  <si>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</si>
  <si>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</si>
  <si>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</si>
  <si>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</si>
  <si>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</si>
  <si>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</si>
  <si>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</si>
  <si>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</si>
  <si>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</si>
  <si>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</si>
  <si>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</si>
  <si>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</si>
  <si>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</si>
  <si>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</si>
  <si>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</si>
  <si>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</si>
  <si>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</si>
  <si>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</si>
  <si>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</si>
  <si>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</si>
  <si>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</si>
  <si>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</si>
  <si>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</si>
  <si>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</si>
  <si>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</si>
  <si>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</si>
  <si>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</si>
  <si>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</si>
  <si>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</si>
  <si>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</si>
  <si>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</si>
  <si>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</si>
  <si>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</si>
  <si>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</si>
  <si>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</si>
  <si>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</si>
  <si>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</si>
  <si>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</si>
  <si>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</si>
  <si>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</si>
  <si>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</si>
  <si>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</si>
  <si>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</si>
  <si>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</si>
  <si>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</si>
  <si>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</si>
  <si>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</si>
  <si>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</si>
  <si>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</si>
  <si>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</si>
  <si>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</si>
  <si>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</si>
  <si>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</si>
  <si>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</si>
  <si>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</si>
  <si>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</si>
  <si>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</si>
  <si>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</si>
  <si>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</si>
  <si>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</si>
  <si>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</si>
  <si>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</si>
  <si>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</si>
  <si>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</si>
  <si>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</si>
  <si>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</si>
  <si>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</si>
  <si>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</si>
  <si>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</si>
  <si>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</si>
  <si>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</si>
  <si>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</si>
  <si>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</si>
  <si>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</si>
  <si>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</si>
  <si>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</si>
  <si>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</si>
  <si>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</si>
  <si>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</si>
  <si>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</si>
  <si>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</si>
  <si>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</si>
  <si>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</si>
  <si>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</si>
  <si>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</si>
  <si>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</si>
  <si>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</si>
  <si>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</si>
  <si>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</si>
  <si>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</si>
  <si>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</si>
  <si>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</si>
  <si>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</si>
  <si>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</si>
  <si>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</si>
  <si>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</si>
  <si>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</si>
  <si>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</si>
  <si>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</si>
  <si>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</si>
  <si>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</si>
  <si>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</si>
  <si>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</si>
  <si>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</si>
  <si>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</si>
  <si>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</si>
  <si>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</si>
  <si>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</si>
  <si>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</si>
  <si>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</si>
  <si>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</si>
  <si>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</si>
  <si>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</si>
  <si>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</si>
  <si>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</si>
  <si>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</si>
  <si>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</si>
  <si>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</si>
  <si>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</si>
  <si>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</si>
  <si>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</si>
  <si>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</si>
  <si>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</si>
  <si>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</si>
  <si>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</si>
  <si>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</si>
  <si>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</si>
  <si>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</si>
  <si>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</si>
  <si>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</si>
  <si>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</si>
  <si>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</si>
  <si>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</si>
  <si>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</si>
  <si>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</si>
  <si>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</si>
  <si>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</si>
  <si>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</si>
  <si>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</si>
  <si>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</si>
  <si>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</si>
  <si>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</si>
  <si>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</si>
  <si>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</si>
  <si>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</si>
  <si>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</si>
  <si>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</si>
  <si>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</si>
  <si>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</si>
  <si>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</si>
  <si>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</si>
  <si>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</si>
  <si>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</si>
  <si>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</si>
  <si>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</si>
  <si>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</si>
  <si>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</si>
  <si>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</si>
  <si>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</si>
  <si>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</si>
  <si>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</si>
  <si>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</si>
  <si>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</si>
  <si>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</si>
  <si>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</si>
  <si>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</si>
  <si>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</si>
  <si>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</si>
  <si>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</si>
  <si>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</si>
  <si>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</si>
  <si>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</si>
  <si>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</si>
  <si>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</si>
  <si>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</si>
  <si>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</si>
  <si>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</si>
  <si>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</si>
  <si>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</si>
  <si>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</si>
  <si>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</si>
  <si>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</si>
  <si>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</si>
  <si>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</si>
  <si>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</si>
  <si>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</si>
  <si>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</si>
  <si>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</si>
  <si>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</si>
  <si>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</si>
  <si>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</si>
  <si>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</si>
  <si>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</si>
  <si>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</si>
  <si>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</si>
  <si>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</si>
  <si>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</si>
  <si>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</si>
  <si>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</si>
  <si>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</si>
  <si>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</si>
  <si>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</si>
  <si>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</si>
  <si>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</si>
  <si>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</si>
  <si>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</si>
  <si>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</si>
  <si>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</si>
  <si>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</si>
  <si>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</si>
  <si>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</si>
  <si>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</si>
  <si>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</si>
  <si>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</si>
  <si>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</si>
  <si>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</si>
  <si>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</si>
  <si>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</si>
  <si>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</si>
  <si>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</si>
  <si>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</si>
  <si>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</si>
  <si>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</si>
  <si>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</si>
  <si>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</si>
  <si>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</si>
  <si>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</si>
  <si>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</si>
  <si>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</si>
  <si>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</si>
  <si>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</si>
  <si>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</si>
  <si>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</si>
  <si>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</si>
  <si>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</si>
  <si>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</si>
  <si>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</si>
  <si>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</si>
  <si>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</si>
  <si>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</si>
  <si>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</si>
  <si>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</si>
  <si>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</si>
  <si>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</si>
  <si>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</si>
  <si>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</si>
  <si>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</si>
  <si>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</si>
  <si>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</si>
  <si>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</si>
  <si>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</si>
  <si>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</si>
  <si>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</si>
  <si>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</si>
  <si>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</si>
  <si>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</si>
  <si>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</si>
  <si>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</si>
  <si>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</si>
  <si>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</si>
  <si>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</si>
  <si>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</si>
  <si>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</si>
  <si>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</si>
  <si>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</si>
  <si>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</si>
  <si>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</si>
  <si>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</si>
  <si>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</si>
  <si>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</si>
  <si>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</si>
  <si>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</si>
  <si>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</si>
  <si>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</si>
  <si>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</si>
  <si>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</si>
  <si>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</si>
  <si>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</si>
  <si>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</si>
  <si>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</si>
  <si>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</si>
  <si>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</si>
  <si>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</si>
  <si>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</si>
  <si>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</si>
  <si>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</si>
  <si>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</si>
  <si>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</si>
  <si>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</si>
  <si>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</si>
  <si>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</si>
  <si>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</si>
  <si>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</si>
  <si>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</si>
  <si>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</si>
  <si>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</si>
  <si>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</si>
  <si>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</si>
  <si>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</si>
  <si>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</si>
  <si>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</si>
  <si>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</si>
  <si>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</si>
  <si>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</si>
  <si>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</si>
  <si>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</si>
  <si>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</si>
  <si>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</si>
  <si>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</si>
  <si>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</si>
  <si>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</si>
  <si>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</si>
  <si>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</si>
  <si>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</si>
  <si>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</si>
  <si>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</si>
  <si>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</si>
  <si>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</si>
  <si>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</si>
  <si>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</si>
  <si>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</si>
  <si>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</si>
  <si>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</si>
  <si>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</si>
  <si>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</si>
  <si>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</si>
  <si>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</si>
  <si>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</si>
  <si>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</si>
  <si>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</si>
  <si>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</si>
  <si>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</si>
  <si>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</si>
  <si>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</si>
  <si>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</si>
  <si>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</si>
  <si>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</si>
  <si>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</si>
  <si>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</si>
  <si>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</si>
  <si>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</si>
  <si>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</si>
  <si>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</si>
  <si>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</si>
  <si>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</si>
  <si>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</si>
  <si>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</si>
  <si>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</si>
  <si>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</si>
  <si>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</si>
  <si>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</si>
  <si>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</si>
  <si>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</si>
  <si>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</si>
  <si>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</si>
  <si>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</si>
  <si>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</si>
  <si>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</si>
  <si>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</si>
  <si>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</si>
  <si>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</si>
  <si>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</si>
  <si>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</si>
  <si>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</si>
  <si>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</si>
  <si>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</si>
  <si>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</si>
  <si>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</si>
  <si>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</si>
  <si>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</si>
  <si>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</si>
  <si>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</si>
  <si>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</si>
  <si>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</si>
  <si>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</si>
  <si>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</si>
  <si>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</si>
  <si>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</si>
  <si>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</si>
  <si>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</si>
  <si>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</si>
  <si>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</si>
  <si>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</si>
  <si>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</si>
  <si>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</si>
  <si>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</si>
  <si>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</si>
  <si>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</si>
  <si>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</si>
  <si>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</si>
  <si>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</si>
  <si>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</si>
  <si>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</si>
  <si>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</si>
  <si>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</si>
  <si>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</si>
  <si>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</si>
  <si>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</si>
  <si>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</si>
  <si>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</si>
  <si>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</si>
  <si>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</si>
  <si>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</si>
  <si>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</si>
  <si>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</si>
  <si>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</si>
  <si>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</si>
  <si>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</si>
  <si>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</si>
  <si>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</si>
  <si>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</si>
  <si>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</si>
  <si>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</si>
  <si>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</si>
  <si>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</si>
  <si>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</si>
  <si>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</si>
  <si>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</si>
  <si>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</si>
  <si>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</si>
  <si>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</si>
  <si>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</si>
  <si>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</si>
  <si>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</si>
  <si>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</si>
  <si>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</si>
  <si>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</si>
  <si>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</si>
  <si>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</si>
  <si>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</si>
  <si>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</si>
  <si>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</si>
  <si>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</si>
  <si>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</si>
  <si>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</si>
  <si>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</si>
  <si>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</si>
  <si>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</si>
  <si>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</si>
  <si>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</si>
  <si>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</si>
  <si>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</si>
  <si>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</si>
  <si>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</si>
  <si>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</si>
  <si>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</si>
  <si>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</si>
  <si>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</si>
  <si>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</si>
  <si>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</si>
  <si>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</si>
  <si>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</si>
  <si>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</si>
  <si>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</si>
  <si>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</si>
  <si>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</si>
  <si>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</si>
  <si>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</si>
  <si>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</si>
  <si>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</si>
  <si>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</si>
  <si>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</si>
  <si>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</si>
  <si>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</si>
  <si>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</si>
  <si>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</si>
  <si>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</si>
  <si>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</si>
  <si>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</si>
  <si>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</si>
  <si>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</si>
  <si>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</si>
  <si>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</si>
  <si>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</si>
  <si>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</si>
  <si>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</si>
  <si>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</si>
  <si>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</si>
  <si>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</si>
  <si>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</si>
  <si>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</si>
  <si>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</si>
  <si>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</si>
  <si>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</si>
  <si>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</si>
  <si>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</si>
  <si>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</si>
  <si>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</si>
  <si>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</si>
  <si>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</si>
  <si>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</si>
  <si>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</si>
  <si>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</si>
  <si>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</si>
  <si>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</si>
  <si>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</si>
  <si>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</si>
  <si>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</si>
  <si>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</si>
  <si>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</si>
  <si>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</si>
  <si>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</si>
  <si>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</si>
  <si>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</si>
  <si>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</si>
  <si>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</si>
  <si>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</si>
  <si>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</si>
  <si>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</si>
  <si>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</si>
  <si>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</si>
  <si>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</si>
  <si>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</si>
  <si>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</si>
  <si>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</si>
  <si>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</si>
  <si>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</si>
  <si>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</si>
  <si>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</si>
  <si>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</si>
  <si>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</si>
  <si>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</si>
  <si>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</si>
  <si>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</si>
  <si>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</si>
  <si>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</si>
  <si>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</si>
  <si>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</si>
  <si>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</si>
  <si>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</si>
  <si>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</si>
  <si>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</si>
  <si>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</si>
  <si>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</si>
  <si>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</si>
  <si>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</si>
  <si>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</si>
  <si>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</si>
  <si>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</si>
  <si>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</si>
  <si>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</si>
  <si>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</si>
  <si>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</si>
  <si>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</si>
  <si>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</si>
  <si>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</si>
  <si>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</si>
  <si>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</si>
  <si>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</si>
  <si>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</si>
  <si>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</si>
  <si>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</si>
  <si>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</si>
  <si>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</si>
  <si>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</si>
  <si>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</si>
  <si>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</si>
  <si>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</si>
  <si>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</si>
  <si>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</si>
  <si>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</si>
  <si>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</si>
  <si>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</si>
  <si>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</si>
  <si>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</si>
  <si>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</si>
  <si>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</si>
  <si>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</si>
  <si>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</si>
  <si>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</si>
  <si>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</si>
  <si>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</si>
  <si>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</si>
  <si>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</si>
  <si>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</si>
  <si>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</si>
  <si>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</si>
  <si>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</si>
  <si>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</si>
  <si>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</si>
  <si>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</si>
  <si>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</si>
  <si>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</si>
  <si>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</si>
  <si>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</si>
  <si>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</si>
  <si>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</si>
  <si>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</si>
  <si>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</si>
  <si>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</si>
  <si>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</si>
  <si>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</si>
  <si>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</si>
  <si>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</si>
  <si>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</si>
  <si>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</si>
  <si>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</si>
  <si>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</si>
  <si>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</si>
  <si>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</si>
  <si>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</si>
  <si>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</si>
  <si>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</si>
  <si>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</si>
  <si>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</si>
  <si>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</si>
  <si>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</si>
  <si>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</si>
  <si>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</si>
  <si>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</si>
  <si>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</si>
  <si>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</si>
  <si>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</si>
  <si>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</si>
  <si>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</si>
  <si>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</si>
  <si>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</si>
  <si>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</si>
  <si>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</si>
  <si>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</si>
  <si>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</si>
  <si>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</si>
  <si>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</si>
  <si>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</si>
  <si>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</si>
  <si>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</si>
  <si>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</si>
  <si>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</si>
  <si>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</si>
  <si>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</si>
  <si>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</si>
  <si>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</si>
  <si>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</si>
  <si>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</si>
  <si>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</si>
  <si>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</si>
  <si>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</si>
  <si>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</si>
  <si>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</si>
  <si>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</si>
  <si>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</si>
  <si>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</si>
  <si>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</si>
  <si>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</si>
  <si>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</si>
  <si>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</si>
  <si>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</si>
  <si>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</si>
  <si>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</si>
  <si>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</si>
  <si>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</si>
  <si>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</si>
  <si>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</si>
  <si>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</si>
  <si>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</si>
  <si>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</si>
  <si>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</si>
  <si>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</si>
  <si>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</si>
  <si>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</si>
  <si>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</si>
  <si>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</si>
  <si>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</si>
  <si>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</si>
  <si>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</si>
  <si>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</si>
  <si>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</si>
  <si>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</si>
  <si>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</si>
  <si>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</si>
  <si>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</si>
  <si>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</si>
  <si>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</si>
  <si>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</si>
  <si>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</si>
  <si>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</si>
  <si>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</si>
  <si>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</si>
  <si>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</si>
  <si>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</si>
  <si>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</si>
  <si>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</si>
  <si>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</si>
  <si>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</si>
  <si>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</si>
  <si>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</si>
  <si>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</si>
  <si>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</si>
  <si>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</si>
  <si>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</si>
  <si>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</si>
  <si>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</si>
  <si>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</si>
  <si>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</si>
  <si>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</si>
  <si>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</si>
  <si>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</si>
  <si>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</si>
  <si>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</si>
  <si>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</si>
  <si>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</si>
  <si>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</si>
  <si>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</si>
  <si>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</si>
  <si>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</si>
  <si>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</si>
  <si>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</si>
  <si>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</si>
  <si>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</si>
  <si>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</si>
  <si>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</si>
  <si>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</si>
  <si>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</si>
  <si>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</si>
  <si>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</si>
  <si>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</si>
  <si>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</si>
  <si>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</si>
  <si>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</si>
  <si>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</si>
  <si>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</si>
  <si>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</si>
  <si>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</si>
  <si>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</si>
  <si>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</si>
  <si>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</si>
  <si>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</si>
  <si>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</si>
  <si>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</si>
  <si>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</si>
  <si>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</si>
  <si>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</si>
  <si>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</si>
  <si>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</si>
  <si>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</si>
  <si>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</si>
  <si>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</si>
  <si>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</si>
  <si>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</si>
  <si>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</si>
  <si>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</si>
  <si>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</si>
  <si>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</si>
  <si>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</si>
  <si>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</si>
  <si>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</si>
  <si>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</si>
  <si>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</si>
  <si>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</si>
  <si>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</si>
  <si>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</si>
  <si>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</si>
  <si>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</si>
  <si>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</si>
  <si>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</si>
  <si>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</si>
  <si>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</si>
  <si>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</si>
  <si>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</si>
  <si>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</si>
  <si>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</si>
  <si>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</si>
  <si>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</si>
  <si>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</si>
  <si>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</si>
  <si>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</si>
  <si>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</si>
  <si>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</si>
  <si>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</si>
  <si>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</si>
  <si>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</si>
  <si>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</si>
  <si>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</si>
  <si>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</si>
  <si>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</si>
  <si>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</si>
  <si>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</si>
  <si>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</si>
  <si>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</si>
  <si>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</si>
  <si>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</si>
  <si>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</si>
  <si>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</si>
  <si>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</si>
  <si>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</si>
  <si>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</si>
  <si>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</si>
  <si>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</si>
  <si>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</si>
  <si>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</si>
  <si>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</si>
  <si>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</si>
  <si>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</si>
  <si>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</si>
  <si>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</si>
  <si>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</si>
  <si>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</si>
  <si>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</si>
  <si>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</si>
  <si>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</si>
  <si>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</si>
  <si>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</si>
  <si>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</si>
  <si>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</si>
  <si>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</si>
  <si>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</si>
  <si>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</si>
  <si>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</si>
  <si>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</si>
  <si>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</si>
  <si>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</si>
  <si>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</si>
  <si>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</si>
  <si>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</si>
  <si>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</si>
  <si>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</si>
  <si>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</si>
  <si>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</si>
  <si>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</si>
  <si>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</si>
  <si>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</si>
  <si>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</si>
  <si>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</si>
  <si>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</si>
  <si>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</si>
  <si>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</si>
  <si>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</si>
  <si>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</si>
  <si>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</si>
  <si>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</si>
  <si>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</si>
  <si>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</si>
  <si>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</si>
  <si>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</si>
  <si>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</si>
  <si>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</si>
  <si>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</si>
  <si>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</si>
  <si>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</si>
  <si>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</si>
  <si>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</si>
  <si>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</si>
  <si>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</si>
  <si>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</si>
  <si>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</si>
  <si>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</si>
  <si>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</si>
  <si>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</si>
  <si>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</si>
  <si>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</si>
  <si>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</si>
  <si>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</si>
  <si>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</si>
  <si>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</si>
  <si>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</si>
  <si>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</si>
  <si>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</si>
  <si>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</si>
  <si>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</si>
  <si>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</si>
  <si>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</si>
  <si>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</si>
  <si>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</si>
  <si>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</si>
  <si>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</si>
  <si>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</si>
  <si>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</si>
  <si>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</si>
  <si>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</si>
  <si>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</si>
  <si>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</si>
  <si>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</si>
  <si>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</si>
  <si>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</si>
  <si>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</si>
  <si>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</si>
  <si>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</si>
  <si>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</si>
  <si>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</si>
  <si>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</si>
  <si>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</si>
  <si>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</si>
  <si>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</si>
  <si>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</si>
  <si>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</si>
  <si>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</si>
  <si>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</si>
  <si>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</si>
  <si>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</si>
  <si>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</si>
  <si>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</si>
  <si>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</si>
  <si>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</si>
  <si>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</si>
  <si>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</si>
  <si>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</si>
  <si>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</si>
  <si>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</si>
  <si>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</si>
  <si>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</si>
  <si>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</si>
  <si>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</si>
  <si>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</si>
  <si>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</si>
  <si>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</si>
  <si>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</si>
  <si>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</si>
  <si>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</si>
  <si>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</si>
  <si>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</si>
  <si>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</si>
  <si>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</si>
  <si>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</si>
  <si>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</si>
  <si>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</si>
  <si>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</si>
  <si>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</si>
  <si>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</si>
  <si>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</si>
  <si>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</si>
  <si>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</si>
  <si>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</si>
  <si>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</si>
  <si>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</si>
  <si>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</si>
  <si>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</si>
  <si>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</si>
  <si>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</si>
  <si>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</si>
  <si>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</si>
  <si>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</si>
  <si>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</si>
  <si>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</si>
  <si>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</si>
  <si>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</si>
  <si>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</si>
  <si>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</si>
  <si>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</si>
  <si>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</si>
  <si>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</si>
  <si>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</si>
  <si>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</si>
  <si>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</si>
  <si>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</si>
  <si>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</si>
  <si>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</si>
  <si>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</si>
  <si>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</si>
  <si>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</si>
  <si>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</si>
  <si>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</si>
  <si>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</si>
  <si>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</si>
  <si>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</si>
  <si>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</si>
  <si>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</si>
  <si>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</si>
  <si>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</si>
  <si>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</si>
  <si>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</si>
  <si>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</si>
  <si>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</si>
  <si>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</si>
  <si>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</si>
  <si>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</si>
  <si>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</si>
  <si>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</si>
  <si>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</si>
  <si>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</si>
  <si>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</si>
  <si>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</si>
  <si>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</si>
  <si>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</si>
  <si>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</si>
  <si>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</si>
  <si>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</si>
  <si>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</si>
  <si>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</si>
  <si>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</si>
  <si>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</si>
  <si>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</si>
  <si>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</si>
  <si>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</si>
  <si>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</si>
  <si>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</si>
  <si>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</si>
  <si>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</si>
  <si>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</si>
  <si>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</si>
  <si>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</si>
  <si>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</si>
  <si>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</si>
  <si>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</si>
  <si>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</si>
  <si>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</si>
  <si>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</si>
  <si>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</si>
  <si>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</si>
  <si>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</si>
  <si>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</si>
  <si>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</si>
  <si>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</si>
  <si>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</si>
  <si>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</si>
  <si>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</si>
  <si>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</si>
  <si>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</si>
  <si>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</si>
  <si>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</si>
  <si>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</si>
  <si>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</si>
  <si>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</si>
  <si>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</si>
  <si>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</si>
  <si>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</si>
  <si>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</si>
  <si>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</si>
  <si>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</si>
  <si>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</si>
  <si>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</si>
  <si>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</si>
  <si>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</si>
  <si>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</si>
  <si>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</si>
  <si>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</si>
  <si>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</si>
  <si>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</si>
  <si>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</si>
  <si>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</si>
  <si>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</si>
  <si>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</si>
  <si>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</si>
  <si>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</si>
  <si>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</si>
  <si>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</si>
  <si>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</si>
  <si>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</si>
  <si>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</si>
  <si>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</si>
  <si>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</si>
  <si>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</si>
  <si>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</si>
  <si>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</si>
  <si>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</si>
  <si>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</si>
  <si>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</si>
  <si>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</si>
  <si>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</si>
  <si>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</si>
  <si>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</si>
  <si>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</si>
  <si>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</si>
  <si>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</si>
  <si>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</si>
  <si>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</si>
  <si>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</si>
  <si>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</si>
  <si>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</si>
  <si>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</si>
  <si>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</si>
  <si>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</si>
  <si>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</si>
  <si>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</si>
  <si>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</si>
  <si>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</si>
  <si>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</si>
  <si>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</si>
  <si>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</si>
  <si>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</si>
  <si>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</si>
  <si>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</si>
  <si>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</si>
  <si>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</si>
  <si>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</si>
  <si>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</si>
  <si>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</si>
  <si>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</si>
  <si>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</si>
  <si>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</si>
  <si>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</si>
  <si>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</si>
  <si>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</si>
  <si>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</si>
  <si>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</si>
  <si>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</si>
  <si>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</si>
  <si>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</si>
  <si>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</si>
  <si>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</si>
  <si>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</si>
  <si>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</si>
  <si>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</si>
  <si>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</si>
  <si>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</si>
  <si>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</si>
  <si>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</si>
  <si>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</si>
  <si>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</si>
  <si>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</si>
  <si>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</si>
  <si>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</si>
  <si>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</si>
  <si>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</si>
  <si>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</si>
  <si>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</si>
  <si>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</si>
  <si>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</si>
  <si>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</si>
  <si>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</si>
  <si>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</si>
  <si>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</si>
  <si>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</si>
  <si>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</si>
  <si>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</si>
  <si>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</si>
  <si>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</si>
  <si>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</si>
  <si>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</si>
  <si>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</si>
  <si>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</si>
  <si>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</si>
  <si>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</si>
  <si>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</si>
  <si>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</si>
  <si>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</si>
  <si>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</si>
  <si>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</si>
  <si>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</si>
  <si>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</si>
  <si>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</si>
  <si>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</si>
  <si>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</si>
  <si>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</si>
  <si>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</si>
  <si>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</si>
  <si>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</si>
  <si>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</si>
  <si>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</si>
  <si>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</si>
  <si>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</si>
  <si>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</si>
  <si>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</si>
  <si>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</si>
  <si>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</si>
  <si>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</si>
  <si>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</si>
  <si>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</si>
  <si>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</si>
  <si>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</si>
  <si>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</si>
  <si>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</si>
  <si>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</si>
  <si>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</si>
  <si>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</si>
  <si>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</si>
  <si>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</si>
  <si>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</si>
  <si>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</si>
  <si>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</si>
  <si>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</si>
  <si>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</si>
  <si>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</si>
  <si>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</si>
  <si>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</si>
  <si>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</si>
  <si>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</si>
  <si>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</si>
  <si>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</si>
  <si>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</si>
  <si>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</si>
  <si>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</si>
  <si>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</si>
  <si>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</si>
  <si>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</si>
  <si>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</si>
  <si>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</si>
  <si>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</si>
  <si>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</si>
  <si>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</si>
  <si>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</si>
  <si>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</si>
  <si>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</si>
  <si>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</si>
  <si>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</si>
  <si>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</si>
  <si>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</si>
  <si>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</si>
  <si>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</si>
  <si>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</si>
  <si>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</si>
  <si>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</si>
  <si>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</si>
  <si>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</si>
  <si>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</si>
  <si>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</si>
  <si>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</si>
  <si>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</si>
  <si>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</si>
  <si>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</si>
  <si>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</si>
  <si>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</si>
  <si>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</si>
  <si>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</si>
  <si>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</si>
  <si>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</si>
  <si>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</si>
  <si>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</si>
  <si>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</si>
  <si>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</si>
  <si>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</si>
  <si>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</si>
  <si>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</si>
  <si>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</si>
  <si>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</si>
  <si>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</si>
  <si>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</si>
  <si>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</si>
  <si>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</si>
  <si>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</si>
  <si>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</si>
  <si>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</si>
  <si>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</si>
  <si>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</si>
  <si>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</si>
  <si>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</si>
  <si>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</si>
  <si>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</si>
  <si>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</si>
  <si>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</si>
  <si>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</si>
  <si>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</si>
  <si>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</si>
  <si>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</si>
  <si>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</si>
  <si>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</si>
  <si>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</si>
  <si>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</si>
  <si>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</si>
  <si>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</si>
  <si>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</si>
  <si>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</si>
  <si>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</si>
  <si>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</si>
  <si>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</si>
  <si>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</si>
  <si>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</si>
  <si>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</si>
  <si>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</si>
  <si>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</si>
  <si>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</si>
  <si>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</si>
  <si>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</si>
  <si>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</si>
  <si>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</si>
  <si>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</si>
  <si>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</si>
  <si>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</si>
  <si>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</si>
  <si>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</si>
  <si>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</si>
  <si>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</si>
  <si>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</si>
  <si>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</si>
  <si>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</si>
  <si>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</si>
  <si>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</si>
  <si>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</si>
  <si>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</si>
  <si>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</si>
  <si>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</si>
  <si>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</si>
  <si>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</si>
  <si>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</si>
  <si>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</si>
  <si>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</si>
  <si>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</si>
  <si>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</si>
  <si>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</si>
  <si>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</si>
  <si>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</si>
  <si>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</si>
  <si>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</si>
  <si>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</si>
  <si>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</si>
  <si>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</si>
  <si>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</si>
  <si>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</si>
  <si>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</si>
  <si>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</si>
  <si>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</si>
  <si>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</si>
  <si>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</si>
  <si>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</si>
  <si>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</si>
  <si>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</si>
  <si>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</si>
  <si>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</si>
  <si>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</si>
  <si>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</si>
  <si>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</si>
  <si>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</si>
  <si>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</si>
  <si>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</si>
  <si>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</si>
  <si>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</si>
  <si>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</si>
  <si>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</si>
  <si>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</si>
  <si>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</si>
  <si>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</si>
  <si>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</si>
  <si>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</si>
  <si>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</si>
  <si>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</si>
  <si>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</si>
  <si>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</si>
  <si>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</si>
  <si>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</si>
  <si>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</si>
  <si>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</si>
  <si>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</si>
  <si>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</si>
  <si>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</si>
  <si>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</si>
  <si>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</si>
  <si>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</si>
  <si>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</si>
  <si>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</si>
  <si>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</si>
  <si>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</si>
  <si>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</si>
  <si>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</si>
  <si>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</si>
  <si>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</si>
  <si>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</si>
  <si>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</si>
  <si>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</si>
  <si>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</si>
  <si>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</si>
  <si>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</si>
  <si>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</si>
  <si>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</si>
  <si>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</si>
  <si>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</si>
  <si>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</si>
  <si>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</si>
  <si>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</si>
  <si>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</si>
  <si>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</si>
  <si>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</si>
  <si>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</si>
  <si>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</si>
  <si>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</si>
  <si>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</si>
  <si>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</si>
  <si>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</si>
  <si>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</si>
  <si>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</si>
  <si>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</si>
  <si>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</si>
  <si>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</si>
  <si>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</si>
  <si>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</si>
  <si>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</si>
  <si>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</si>
  <si>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</si>
  <si>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</si>
  <si>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</si>
  <si>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</si>
  <si>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</si>
  <si>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</si>
  <si>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</si>
  <si>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</si>
  <si>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</si>
  <si>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</si>
  <si>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</si>
  <si>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</si>
  <si>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</si>
  <si>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</si>
  <si>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</si>
  <si>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</si>
  <si>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</si>
  <si>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</si>
  <si>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</si>
  <si>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</si>
  <si>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</si>
  <si>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</si>
  <si>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</si>
  <si>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</si>
  <si>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</si>
  <si>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</si>
  <si>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</si>
  <si>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</si>
  <si>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</si>
  <si>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</si>
  <si>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</si>
  <si>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</si>
  <si>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</si>
  <si>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</si>
  <si>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</si>
  <si>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</si>
  <si>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</si>
  <si>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</si>
  <si>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</si>
  <si>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</si>
  <si>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</si>
  <si>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</si>
  <si>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</si>
  <si>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</si>
  <si>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</si>
  <si>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</si>
  <si>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</si>
  <si>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</si>
  <si>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</si>
  <si>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</si>
  <si>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</si>
  <si>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</si>
  <si>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</si>
  <si>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</si>
  <si>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</si>
  <si>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</si>
  <si>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</si>
  <si>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</si>
  <si>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</si>
  <si>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</si>
  <si>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</si>
  <si>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</si>
  <si>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</si>
  <si>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</si>
  <si>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</si>
  <si>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</si>
  <si>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</si>
  <si>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</si>
  <si>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</si>
  <si>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</si>
  <si>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</si>
  <si>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</si>
  <si>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</si>
  <si>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</si>
  <si>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</si>
  <si>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</si>
  <si>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</si>
  <si>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</si>
  <si>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</si>
  <si>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</si>
  <si>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</si>
  <si>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</si>
  <si>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</si>
  <si>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</si>
  <si>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</si>
  <si>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</si>
  <si>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</si>
  <si>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</si>
  <si>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</si>
  <si>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</si>
  <si>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</si>
  <si>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</si>
  <si>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</si>
  <si>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</si>
  <si>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</si>
  <si>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</si>
  <si>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</si>
  <si>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</si>
  <si>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</si>
  <si>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</si>
  <si>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</si>
  <si>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</si>
  <si>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</si>
  <si>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</si>
  <si>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</si>
  <si>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</si>
  <si>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</si>
  <si>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</si>
  <si>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</si>
  <si>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</si>
  <si>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</si>
  <si>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</si>
  <si>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</si>
  <si>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</si>
  <si>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</si>
  <si>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</si>
  <si>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</si>
  <si>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</si>
  <si>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</si>
  <si>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</si>
  <si>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</si>
  <si>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</si>
  <si>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</si>
  <si>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</si>
  <si>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</si>
  <si>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</si>
  <si>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</si>
  <si>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</si>
  <si>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</si>
  <si>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</si>
  <si>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</si>
  <si>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</si>
  <si>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</si>
  <si>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</si>
  <si>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</si>
  <si>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</si>
  <si>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</si>
  <si>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</si>
  <si>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</si>
  <si>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</si>
  <si>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</si>
  <si>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</si>
  <si>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</si>
  <si>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</si>
  <si>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</si>
  <si>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</si>
  <si>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</si>
  <si>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</si>
  <si>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</si>
  <si>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</si>
  <si>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</si>
  <si>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</si>
  <si>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</si>
  <si>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</si>
  <si>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</si>
  <si>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</si>
  <si>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</si>
  <si>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</si>
  <si>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</si>
  <si>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</si>
  <si>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</si>
  <si>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</si>
  <si>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</si>
  <si>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</si>
  <si>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</si>
  <si>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</si>
  <si>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</si>
  <si>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</si>
  <si>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</si>
  <si>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</si>
  <si>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</si>
  <si>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</si>
  <si>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</si>
  <si>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</si>
  <si>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</si>
  <si>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</si>
  <si>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</si>
  <si>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</si>
  <si>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</si>
  <si>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</si>
  <si>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</si>
  <si>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</si>
  <si>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</si>
  <si>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</si>
  <si>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</si>
  <si>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</si>
  <si>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</si>
  <si>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</si>
  <si>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</si>
  <si>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</si>
  <si>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</si>
  <si>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</si>
  <si>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</si>
  <si>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</si>
  <si>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</si>
  <si>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</si>
  <si>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</si>
  <si>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</si>
  <si>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</si>
  <si>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</si>
  <si>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</si>
  <si>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</si>
  <si>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</si>
  <si>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</si>
  <si>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</si>
  <si>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</si>
  <si>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</si>
  <si>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</si>
  <si>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</si>
  <si>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</si>
  <si>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</si>
  <si>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</si>
  <si>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</si>
  <si>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</si>
  <si>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</si>
  <si>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</si>
  <si>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</si>
  <si>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</si>
  <si>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</si>
  <si>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</si>
  <si>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</si>
  <si>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</si>
  <si>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</si>
  <si>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</si>
  <si>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</si>
  <si>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</si>
  <si>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</si>
  <si>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</si>
  <si>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</si>
  <si>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</si>
  <si>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</si>
  <si>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</si>
  <si>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</si>
  <si>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</si>
  <si>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</si>
  <si>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</si>
  <si>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</si>
  <si>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</si>
  <si>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</si>
  <si>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</si>
  <si>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</si>
  <si>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</si>
  <si>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</si>
  <si>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</si>
  <si>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</si>
  <si>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</si>
  <si>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</si>
  <si>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</si>
  <si>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</si>
  <si>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</si>
  <si>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</si>
  <si>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</si>
  <si>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</si>
  <si>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</si>
  <si>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</si>
  <si>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</si>
  <si>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</si>
  <si>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</si>
  <si>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</si>
  <si>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</si>
  <si>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</si>
  <si>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</si>
  <si>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</si>
  <si>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</si>
  <si>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</si>
  <si>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</si>
  <si>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</si>
  <si>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</si>
  <si>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</si>
  <si>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</si>
  <si>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</si>
  <si>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</si>
  <si>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</si>
  <si>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</si>
  <si>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</si>
  <si>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</si>
  <si>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</si>
  <si>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</si>
  <si>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</si>
  <si>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</si>
  <si>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</si>
  <si>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</si>
  <si>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</si>
  <si>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</si>
  <si>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</si>
  <si>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</si>
  <si>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</si>
  <si>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</si>
  <si>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</si>
  <si>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</si>
  <si>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</si>
  <si>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</si>
  <si>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</si>
  <si>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</si>
  <si>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</si>
  <si>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</si>
  <si>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</si>
  <si>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</si>
  <si>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</si>
  <si>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</si>
  <si>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</si>
  <si>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</si>
  <si>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</si>
  <si>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</si>
  <si>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</si>
  <si>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</si>
  <si>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</si>
  <si>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</si>
  <si>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</si>
  <si>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</si>
  <si>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</si>
  <si>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</si>
  <si>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</si>
  <si>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</si>
  <si>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</si>
  <si>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</si>
  <si>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</si>
  <si>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</si>
  <si>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</si>
  <si>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</si>
  <si>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</si>
  <si>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</si>
  <si>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</si>
  <si>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</si>
  <si>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</si>
  <si>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</si>
  <si>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</si>
  <si>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</si>
  <si>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</si>
  <si>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</si>
  <si>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</si>
  <si>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</si>
  <si>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</si>
  <si>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</si>
  <si>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</si>
  <si>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</si>
  <si>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</si>
  <si>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</si>
  <si>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</si>
  <si>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</si>
  <si>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</si>
  <si>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</si>
  <si>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</si>
  <si>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</si>
  <si>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</si>
  <si>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</si>
  <si>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</si>
  <si>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</si>
  <si>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</si>
  <si>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</si>
  <si>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</si>
  <si>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</si>
  <si>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</si>
  <si>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</si>
  <si>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</si>
  <si>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</si>
  <si>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</si>
  <si>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</si>
  <si>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</si>
  <si>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</si>
  <si>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</si>
  <si>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</si>
  <si>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</si>
  <si>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</si>
  <si>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</si>
  <si>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</si>
  <si>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</si>
  <si>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</si>
  <si>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</si>
  <si>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</si>
  <si>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</si>
  <si>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</si>
  <si>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</si>
  <si>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</si>
  <si>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</si>
  <si>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</si>
  <si>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</si>
  <si>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</si>
  <si>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</si>
  <si>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</si>
  <si>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</si>
  <si>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</si>
  <si>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</si>
  <si>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</si>
  <si>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</si>
  <si>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</si>
  <si>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</si>
  <si>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</si>
  <si>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</si>
  <si>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</si>
  <si>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</si>
  <si>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</si>
  <si>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</si>
  <si>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</si>
  <si>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</si>
  <si>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</si>
  <si>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</si>
  <si>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</si>
  <si>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</si>
  <si>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</si>
  <si>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</si>
  <si>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</si>
  <si>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</si>
  <si>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</si>
  <si>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</si>
  <si>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</si>
  <si>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</si>
  <si>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</si>
  <si>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</si>
  <si>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</si>
  <si>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</si>
  <si>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</si>
  <si>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</si>
  <si>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</si>
  <si>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</si>
  <si>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</si>
  <si>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</si>
  <si>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</si>
  <si>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</si>
  <si>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</si>
  <si>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</si>
  <si>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</si>
  <si>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</si>
  <si>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</si>
  <si>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</si>
  <si>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</si>
  <si>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</si>
  <si>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</si>
  <si>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</si>
  <si>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</si>
  <si>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</si>
  <si>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</si>
  <si>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</si>
  <si>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</si>
  <si>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</si>
  <si>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</si>
  <si>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</si>
  <si>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</si>
  <si>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</si>
  <si>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</si>
  <si>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</si>
  <si>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</si>
  <si>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</si>
  <si>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</si>
  <si>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</si>
  <si>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</si>
  <si>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</si>
  <si>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</si>
  <si>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</si>
  <si>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</si>
  <si>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</si>
  <si>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</si>
  <si>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</si>
  <si>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</si>
  <si>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</si>
  <si>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</si>
  <si>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</si>
  <si>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</si>
  <si>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</si>
  <si>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</si>
  <si>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</si>
  <si>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</si>
  <si>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</si>
  <si>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</si>
  <si>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</si>
  <si>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</si>
  <si>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</si>
  <si>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</si>
  <si>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</si>
  <si>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</si>
  <si>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</si>
  <si>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</si>
  <si>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</si>
  <si>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</si>
  <si>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</si>
  <si>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</si>
  <si>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</si>
  <si>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</si>
  <si>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</si>
  <si>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</si>
  <si>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</si>
  <si>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</si>
  <si>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</si>
  <si>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</si>
  <si>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</si>
  <si>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</si>
  <si>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</si>
  <si>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</si>
  <si>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</si>
  <si>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</si>
  <si>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</si>
  <si>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</si>
  <si>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</si>
  <si>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</si>
  <si>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</si>
  <si>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</si>
  <si>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</si>
  <si>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</si>
  <si>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</si>
  <si>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</si>
  <si>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</si>
  <si>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</si>
  <si>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</si>
  <si>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</si>
  <si>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</si>
  <si>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</si>
  <si>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</si>
  <si>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</si>
  <si>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</si>
  <si>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</si>
  <si>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</si>
  <si>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</si>
  <si>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</si>
  <si>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</si>
  <si>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</si>
  <si>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</si>
  <si>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</si>
  <si>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</si>
  <si>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</si>
  <si>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</si>
  <si>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</si>
  <si>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</si>
  <si>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</si>
  <si>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</si>
  <si>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</si>
  <si>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</si>
  <si>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</si>
  <si>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</si>
  <si>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</si>
  <si>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</si>
  <si>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</si>
  <si>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</si>
  <si>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</si>
  <si>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</si>
  <si>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</si>
  <si>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</si>
  <si>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</si>
  <si>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</si>
  <si>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</si>
  <si>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</si>
  <si>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</si>
  <si>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</si>
  <si>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</si>
  <si>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</si>
  <si>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</si>
  <si>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</si>
  <si>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</si>
  <si>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</si>
  <si>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</si>
  <si>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</si>
  <si>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</si>
  <si>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</si>
  <si>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</si>
  <si>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</si>
  <si>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</si>
  <si>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</si>
  <si>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</si>
  <si>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</si>
  <si>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</si>
  <si>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</si>
  <si>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</si>
  <si>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</si>
  <si>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</si>
  <si>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</si>
  <si>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</si>
  <si>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</si>
  <si>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</si>
  <si>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</si>
  <si>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</si>
  <si>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</si>
  <si>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</si>
  <si>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</si>
  <si>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</si>
  <si>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</si>
  <si>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</si>
  <si>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</si>
  <si>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</si>
  <si>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</si>
  <si>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</si>
  <si>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</si>
  <si>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</si>
  <si>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</si>
  <si>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</si>
  <si>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</si>
  <si>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</si>
  <si>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</si>
  <si>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</si>
  <si>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</si>
  <si>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</si>
  <si>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</si>
  <si>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</si>
  <si>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</si>
  <si>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</si>
  <si>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</si>
  <si>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</si>
  <si>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</si>
  <si>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</si>
  <si>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</si>
  <si>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</si>
  <si>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</si>
  <si>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</si>
  <si>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</si>
  <si>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</si>
  <si>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</si>
  <si>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</si>
  <si>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</si>
  <si>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</si>
  <si>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</si>
  <si>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</si>
  <si>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</si>
  <si>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</si>
  <si>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</si>
  <si>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</si>
  <si>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</si>
  <si>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</si>
  <si>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</si>
  <si>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</si>
  <si>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</si>
  <si>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</si>
  <si>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</si>
  <si>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</si>
  <si>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</si>
  <si>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</si>
  <si>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</si>
  <si>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</si>
  <si>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</si>
  <si>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</si>
  <si>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</si>
  <si>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</si>
  <si>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</si>
  <si>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</si>
  <si>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</si>
  <si>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</si>
  <si>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</si>
  <si>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</si>
  <si>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</si>
  <si>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</si>
  <si>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</si>
  <si>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</si>
  <si>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</si>
  <si>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</si>
  <si>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</si>
  <si>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</si>
  <si>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</si>
  <si>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</si>
  <si>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</si>
  <si>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</si>
  <si>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</si>
  <si>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</si>
  <si>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</si>
  <si>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</si>
  <si>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</si>
  <si>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</si>
  <si>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</si>
  <si>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</si>
  <si>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</si>
  <si>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</si>
  <si>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</si>
  <si>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</si>
  <si>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</si>
  <si>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</si>
  <si>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</si>
  <si>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</si>
  <si>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</si>
  <si>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</si>
  <si>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</si>
  <si>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</si>
  <si>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</si>
  <si>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</si>
  <si>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</si>
  <si>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</si>
  <si>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</si>
  <si>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</si>
  <si>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</si>
  <si>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</si>
  <si>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</si>
  <si>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</si>
  <si>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</si>
  <si>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</si>
  <si>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</si>
  <si>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</si>
  <si>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</si>
  <si>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</si>
  <si>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</si>
  <si>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</si>
  <si>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</si>
  <si>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</si>
  <si>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</si>
  <si>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</si>
  <si>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</si>
  <si>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</si>
  <si>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</si>
  <si>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</si>
  <si>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</si>
  <si>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</si>
  <si>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</si>
  <si>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</si>
  <si>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</si>
  <si>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</si>
  <si>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</si>
  <si>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</si>
  <si>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</si>
  <si>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</si>
  <si>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</si>
  <si>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</si>
  <si>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</si>
  <si>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</si>
  <si>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</si>
  <si>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</si>
  <si>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</si>
  <si>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</si>
  <si>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</si>
  <si>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</si>
  <si>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</si>
  <si>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</si>
  <si>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</si>
  <si>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</si>
  <si>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</si>
  <si>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</si>
  <si>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</si>
  <si>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</si>
  <si>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</si>
  <si>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</si>
  <si>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</si>
  <si>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</si>
  <si>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</si>
  <si>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</si>
  <si>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</si>
  <si>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</si>
  <si>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</si>
  <si>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</si>
  <si>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</si>
  <si>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</si>
  <si>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</si>
  <si>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</si>
  <si>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</si>
  <si>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</si>
  <si>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</si>
  <si>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</si>
  <si>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</si>
  <si>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</si>
  <si>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</si>
  <si>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</si>
  <si>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</si>
  <si>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</si>
  <si>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</si>
  <si>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</si>
  <si>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</si>
  <si>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</si>
  <si>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</si>
  <si>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</si>
  <si>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</si>
  <si>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</si>
  <si>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</si>
  <si>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</si>
  <si>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</si>
  <si>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</si>
  <si>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</si>
  <si>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</si>
  <si>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</si>
  <si>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</si>
  <si>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</si>
  <si>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</si>
  <si>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</si>
  <si>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</si>
  <si>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</si>
  <si>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</si>
  <si>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</si>
  <si>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</si>
  <si>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</si>
  <si>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</si>
  <si>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</si>
  <si>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</si>
  <si>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</si>
  <si>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</si>
  <si>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</si>
  <si>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</si>
  <si>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</si>
  <si>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</si>
  <si>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</si>
  <si>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</si>
  <si>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</si>
  <si>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</si>
  <si>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</si>
  <si>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</si>
  <si>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</si>
  <si>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</si>
  <si>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</si>
  <si>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</si>
  <si>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</si>
  <si>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</si>
  <si>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</si>
  <si>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</si>
  <si>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</si>
  <si>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</si>
  <si>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</si>
  <si>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</si>
  <si>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</si>
  <si>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</si>
  <si>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</si>
  <si>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</si>
  <si>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</si>
  <si>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</si>
  <si>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</si>
  <si>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</si>
  <si>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</si>
  <si>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</si>
  <si>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</si>
  <si>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</si>
  <si>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</si>
  <si>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</si>
  <si>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</si>
  <si>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</si>
  <si>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</si>
  <si>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</si>
  <si>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</si>
  <si>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</si>
  <si>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</si>
  <si>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</si>
  <si>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</si>
  <si>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</si>
  <si>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</si>
  <si>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</si>
  <si>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</si>
  <si>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</si>
  <si>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</si>
  <si>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</si>
  <si>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</si>
  <si>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</si>
  <si>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</si>
  <si>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</si>
  <si>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</si>
  <si>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</si>
  <si>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</si>
  <si>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</si>
  <si>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</si>
  <si>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</si>
  <si>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</si>
  <si>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</si>
  <si>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</si>
  <si>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</si>
  <si>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</si>
  <si>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</si>
  <si>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</si>
  <si>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</si>
  <si>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</si>
  <si>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</si>
  <si>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</si>
  <si>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</si>
  <si>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</si>
  <si>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</si>
  <si>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</si>
  <si>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</si>
  <si>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</si>
  <si>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</si>
  <si>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</si>
  <si>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</si>
  <si>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</si>
  <si>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</si>
  <si>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</si>
  <si>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</si>
  <si>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</si>
  <si>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</si>
  <si>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</si>
  <si>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</si>
  <si>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</si>
  <si>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</si>
  <si>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</si>
  <si>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</si>
  <si>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</si>
  <si>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</si>
  <si>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</si>
  <si>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</si>
  <si>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</si>
  <si>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</si>
  <si>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</si>
  <si>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</si>
  <si>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</si>
  <si>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</si>
  <si>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</si>
  <si>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</si>
  <si>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</si>
  <si>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</si>
  <si>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</si>
  <si>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</si>
  <si>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</si>
  <si>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</si>
  <si>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</si>
  <si>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</si>
  <si>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</si>
  <si>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</si>
  <si>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</si>
  <si>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</si>
  <si>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</si>
  <si>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</si>
  <si>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</si>
  <si>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</si>
  <si>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</si>
  <si>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</si>
  <si>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</si>
  <si>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</si>
  <si>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</si>
  <si>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</si>
  <si>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</si>
  <si>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</si>
  <si>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</si>
  <si>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</si>
  <si>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</si>
  <si>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</si>
  <si>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</si>
  <si>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</si>
  <si>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</si>
  <si>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</si>
  <si>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</si>
  <si>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</si>
  <si>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</si>
  <si>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</si>
  <si>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</si>
  <si>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</si>
  <si>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</si>
  <si>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</si>
  <si>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</si>
  <si>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</si>
  <si>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</si>
  <si>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</si>
  <si>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</si>
  <si>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</si>
  <si>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</si>
  <si>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</si>
  <si>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</si>
  <si>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</si>
  <si>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</si>
  <si>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</si>
  <si>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</si>
  <si>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</si>
  <si>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</si>
  <si>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</si>
  <si>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</si>
  <si>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</si>
  <si>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</si>
  <si>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</si>
  <si>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</si>
  <si>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</si>
  <si>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</si>
  <si>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</si>
  <si>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</si>
  <si>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</si>
  <si>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</si>
  <si>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</si>
  <si>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</si>
  <si>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</si>
  <si>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</si>
  <si>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</si>
  <si>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</si>
  <si>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</si>
  <si>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</si>
  <si>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</si>
  <si>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</si>
  <si>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</si>
  <si>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</si>
  <si>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</si>
  <si>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</si>
  <si>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</si>
  <si>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</si>
  <si>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</si>
  <si>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</si>
  <si>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</si>
  <si>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</si>
  <si>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</si>
  <si>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</si>
  <si>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</si>
  <si>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</si>
  <si>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</si>
  <si>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</si>
  <si>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</si>
  <si>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</si>
  <si>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</si>
  <si>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</si>
  <si>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</si>
  <si>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</si>
  <si>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</si>
  <si>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</si>
  <si>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</si>
  <si>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</si>
  <si>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</si>
  <si>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</si>
  <si>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</si>
  <si>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</si>
  <si>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</si>
  <si>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</si>
  <si>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</si>
  <si>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</si>
  <si>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</si>
  <si>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</si>
  <si>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</si>
  <si>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</si>
  <si>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</si>
  <si>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</si>
  <si>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</si>
  <si>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</si>
  <si>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</si>
  <si>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</si>
  <si>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</si>
  <si>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</si>
  <si>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</si>
  <si>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</si>
  <si>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</si>
  <si>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</si>
  <si>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</si>
  <si>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</si>
  <si>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</si>
  <si>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</si>
  <si>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</si>
  <si>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</si>
  <si>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</si>
  <si>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</si>
  <si>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</si>
  <si>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</si>
  <si>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</si>
  <si>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</si>
  <si>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</si>
  <si>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</si>
  <si>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</si>
  <si>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</si>
  <si>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</si>
  <si>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</si>
  <si>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</si>
  <si>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</si>
  <si>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</si>
  <si>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</si>
  <si>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</si>
  <si>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</si>
  <si>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</si>
  <si>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</si>
  <si>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</si>
  <si>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</si>
  <si>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</si>
  <si>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</si>
  <si>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</si>
  <si>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</si>
  <si>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</si>
  <si>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</si>
  <si>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</si>
  <si>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</si>
  <si>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</si>
  <si>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</si>
  <si>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</si>
  <si>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</si>
  <si>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</si>
  <si>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</si>
  <si>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</si>
  <si>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</si>
  <si>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</si>
  <si>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</si>
  <si>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</si>
  <si>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</si>
  <si>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</si>
  <si>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</si>
  <si>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</si>
  <si>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</si>
  <si>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</si>
  <si>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</si>
  <si>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</si>
  <si>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</si>
  <si>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</si>
  <si>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</si>
  <si>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</si>
  <si>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</si>
  <si>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</si>
  <si>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</si>
  <si>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</si>
  <si>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</si>
  <si>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</si>
  <si>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</si>
  <si>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</si>
  <si>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</si>
  <si>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</si>
  <si>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</si>
  <si>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</si>
  <si>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</si>
  <si>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</si>
  <si>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</si>
  <si>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</si>
  <si>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</si>
  <si>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</si>
  <si>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</si>
  <si>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</si>
  <si>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</si>
  <si>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</si>
  <si>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</si>
  <si>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</si>
  <si>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</si>
  <si>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</si>
  <si>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</si>
  <si>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</si>
  <si>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</si>
  <si>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</si>
  <si>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</si>
  <si>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</si>
  <si>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</si>
  <si>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</si>
  <si>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</si>
  <si>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</si>
  <si>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</si>
  <si>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</si>
  <si>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</si>
  <si>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</si>
  <si>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</si>
  <si>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</si>
  <si>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</si>
  <si>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</si>
  <si>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</si>
  <si>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</si>
  <si>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</si>
  <si>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</si>
  <si>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</si>
  <si>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</si>
  <si>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</si>
  <si>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</si>
  <si>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</si>
  <si>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</si>
  <si>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</si>
  <si>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</si>
  <si>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</si>
  <si>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</si>
  <si>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</si>
  <si>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</si>
  <si>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</si>
  <si>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</si>
  <si>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</si>
  <si>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</si>
  <si>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</si>
  <si>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</si>
  <si>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</si>
  <si>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</si>
  <si>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</si>
  <si>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</si>
  <si>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</si>
  <si>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</si>
  <si>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</si>
  <si>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</si>
  <si>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</si>
  <si>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</si>
  <si>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</si>
  <si>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</si>
  <si>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</si>
  <si>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</si>
  <si>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</si>
  <si>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</si>
  <si>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</si>
  <si>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</si>
  <si>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</si>
  <si>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</si>
  <si>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</si>
  <si>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</si>
  <si>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</si>
  <si>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</si>
  <si>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</si>
  <si>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</si>
  <si>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</si>
  <si>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</si>
  <si>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</si>
  <si>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</si>
  <si>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</si>
  <si>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</si>
  <si>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</si>
  <si>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</si>
  <si>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</si>
  <si>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</si>
  <si>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</si>
  <si>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</si>
  <si>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</si>
  <si>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</si>
  <si>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</si>
  <si>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</si>
  <si>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</si>
  <si>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</si>
  <si>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</si>
  <si>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</si>
  <si>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</si>
  <si>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</si>
  <si>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</si>
  <si>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</si>
  <si>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</si>
  <si>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</si>
  <si>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</si>
  <si>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</si>
  <si>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</si>
  <si>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</si>
  <si>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</si>
  <si>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</si>
  <si>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</si>
  <si>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</si>
  <si>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</si>
  <si>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</si>
  <si>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</si>
  <si>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</si>
  <si>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</si>
  <si>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</si>
  <si>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</si>
  <si>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</si>
  <si>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</si>
  <si>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</si>
  <si>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</si>
  <si>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</si>
  <si>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</si>
  <si>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</si>
  <si>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</si>
  <si>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</si>
  <si>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</si>
  <si>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</si>
  <si>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</si>
  <si>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</si>
  <si>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</si>
  <si>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</si>
  <si>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</si>
  <si>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</si>
  <si>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</si>
  <si>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</si>
  <si>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</si>
  <si>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</si>
  <si>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</si>
  <si>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</si>
  <si>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</si>
  <si>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</si>
  <si>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</si>
  <si>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</si>
  <si>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</si>
  <si>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</si>
  <si>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</si>
  <si>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</si>
  <si>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</si>
  <si>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</si>
  <si>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</si>
  <si>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</si>
  <si>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</si>
  <si>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</si>
  <si>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</si>
  <si>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</si>
  <si>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</si>
  <si>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</si>
  <si>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</si>
  <si>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</si>
  <si>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</si>
  <si>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</si>
  <si>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</si>
  <si>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</si>
  <si>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</si>
  <si>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</si>
  <si>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</si>
  <si>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</si>
  <si>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</si>
  <si>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</si>
  <si>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</si>
  <si>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</si>
  <si>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</si>
  <si>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</si>
  <si>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</si>
  <si>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</si>
  <si>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</si>
  <si>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</si>
  <si>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</si>
  <si>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</si>
  <si>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</si>
  <si>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</si>
  <si>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</si>
  <si>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</si>
  <si>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</si>
  <si>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</si>
  <si>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</si>
  <si>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</si>
  <si>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</si>
  <si>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</si>
  <si>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</si>
  <si>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</si>
  <si>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</si>
  <si>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</si>
  <si>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</si>
  <si>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</si>
  <si>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</si>
  <si>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</si>
  <si>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</si>
  <si>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</si>
  <si>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</si>
  <si>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</si>
  <si>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</si>
  <si>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</si>
  <si>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</si>
  <si>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</si>
  <si>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</si>
  <si>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</si>
  <si>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</si>
  <si>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</si>
  <si>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</si>
  <si>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</si>
  <si>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</si>
  <si>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</si>
  <si>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</si>
  <si>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</si>
  <si>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</si>
  <si>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</si>
  <si>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</si>
  <si>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</si>
  <si>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</si>
  <si>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</si>
  <si>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</si>
  <si>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</si>
  <si>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</si>
  <si>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</si>
  <si>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</si>
  <si>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</si>
  <si>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</si>
  <si>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</si>
  <si>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</si>
  <si>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</si>
  <si>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</si>
  <si>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</si>
  <si>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</si>
  <si>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</si>
  <si>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</si>
  <si>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</si>
  <si>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</si>
  <si>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</si>
  <si>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</si>
  <si>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</si>
  <si>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</si>
  <si>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</si>
  <si>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</si>
  <si>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</si>
  <si>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</si>
  <si>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</si>
  <si>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</si>
  <si>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</si>
  <si>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</si>
  <si>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</si>
  <si>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</si>
  <si>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</si>
  <si>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</si>
  <si>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</si>
  <si>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</si>
  <si>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</si>
  <si>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</si>
  <si>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</si>
  <si>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</si>
  <si>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</si>
  <si>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</si>
  <si>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</si>
  <si>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</si>
  <si>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</si>
  <si>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</si>
  <si>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</si>
  <si>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</si>
  <si>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</si>
  <si>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</si>
  <si>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</si>
  <si>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</si>
  <si>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</si>
  <si>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</si>
  <si>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</si>
  <si>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</si>
  <si>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</si>
  <si>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</si>
  <si>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</si>
  <si>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</si>
  <si>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</si>
  <si>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</si>
  <si>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</si>
  <si>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</si>
  <si>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</si>
  <si>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</si>
  <si>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</si>
  <si>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</si>
  <si>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</si>
  <si>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</si>
  <si>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</si>
  <si>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</si>
  <si>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</si>
  <si>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</si>
  <si>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</si>
  <si>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</si>
  <si>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</si>
  <si>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</si>
  <si>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</si>
  <si>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</si>
  <si>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</si>
  <si>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</si>
  <si>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</si>
  <si>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</si>
  <si>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</si>
  <si>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</si>
  <si>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</si>
  <si>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</si>
  <si>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</si>
  <si>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</si>
  <si>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</si>
  <si>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</si>
  <si>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</si>
  <si>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</si>
  <si>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</si>
  <si>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</si>
  <si>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</si>
  <si>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</si>
  <si>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</si>
  <si>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</si>
  <si>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</si>
  <si>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</si>
  <si>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</si>
  <si>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</si>
  <si>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</si>
  <si>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</si>
  <si>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</si>
  <si>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</si>
  <si>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</si>
  <si>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</si>
  <si>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</si>
  <si>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</si>
  <si>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</si>
  <si>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</si>
  <si>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</si>
  <si>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</si>
  <si>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</si>
  <si>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</si>
  <si>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</si>
  <si>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</si>
  <si>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</si>
  <si>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</si>
  <si>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</si>
  <si>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</si>
  <si>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</si>
  <si>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</si>
  <si>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</si>
  <si>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</si>
  <si>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</si>
  <si>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</si>
  <si>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</si>
  <si>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</si>
  <si>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</si>
  <si>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</si>
  <si>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</si>
  <si>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</si>
  <si>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</si>
  <si>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</si>
  <si>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</si>
  <si>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</si>
  <si>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</si>
  <si>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</si>
  <si>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</si>
  <si>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</si>
  <si>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</si>
  <si>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</si>
  <si>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</si>
  <si>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</si>
  <si>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</si>
  <si>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</si>
  <si>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</si>
  <si>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</si>
  <si>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</si>
  <si>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</si>
  <si>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</si>
  <si>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</si>
  <si>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</si>
  <si>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</si>
  <si>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</si>
  <si>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</si>
  <si>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</si>
  <si>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</si>
  <si>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</si>
  <si>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</si>
  <si>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</si>
  <si>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</si>
  <si>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</si>
  <si>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</si>
  <si>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</si>
  <si>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</si>
  <si>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</si>
  <si>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</si>
  <si>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</si>
  <si>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</si>
  <si>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</si>
  <si>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</si>
  <si>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</si>
  <si>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</si>
  <si>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</si>
  <si>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</si>
  <si>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</si>
  <si>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</si>
  <si>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</si>
  <si>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</si>
  <si>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</si>
  <si>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</si>
  <si>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</si>
  <si>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</si>
  <si>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</si>
  <si>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</si>
  <si>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</si>
  <si>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</si>
  <si>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</si>
  <si>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</si>
  <si>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</si>
  <si>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</si>
  <si>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</si>
  <si>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</si>
  <si>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</si>
  <si>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</si>
  <si>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</si>
  <si>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</si>
  <si>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</si>
  <si>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</si>
  <si>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</si>
  <si>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</si>
  <si>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</si>
  <si>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</si>
  <si>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</si>
  <si>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</si>
  <si>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</si>
  <si>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</si>
  <si>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</si>
  <si>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</si>
  <si>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</si>
  <si>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</si>
  <si>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</si>
  <si>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</si>
  <si>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</si>
  <si>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</si>
  <si>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</si>
  <si>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</si>
  <si>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</si>
  <si>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</si>
  <si>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</si>
  <si>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</si>
  <si>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</si>
  <si>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</si>
  <si>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</si>
  <si>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</si>
  <si>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</si>
  <si>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</si>
  <si>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</si>
  <si>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</si>
  <si>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</si>
  <si>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</si>
  <si>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</si>
  <si>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</si>
  <si>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</si>
  <si>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</si>
  <si>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</si>
  <si>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</si>
  <si>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</si>
  <si>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</si>
  <si>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</si>
  <si>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</si>
  <si>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</si>
  <si>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</si>
  <si>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</si>
  <si>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</si>
  <si>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</si>
  <si>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</si>
  <si>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</si>
  <si>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</si>
  <si>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</si>
  <si>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</si>
  <si>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</si>
  <si>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</si>
  <si>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</si>
  <si>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</si>
  <si>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</si>
  <si>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</si>
  <si>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</si>
  <si>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</si>
  <si>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</si>
  <si>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</si>
  <si>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</si>
  <si>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</si>
  <si>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</si>
  <si>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</si>
  <si>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</si>
  <si>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</si>
  <si>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</si>
  <si>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</si>
  <si>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</si>
  <si>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</si>
  <si>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</si>
  <si>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</si>
  <si>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</si>
  <si>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</si>
  <si>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</si>
  <si>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</si>
  <si>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</si>
  <si>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</si>
  <si>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</si>
  <si>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</si>
  <si>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</si>
  <si>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</si>
  <si>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</si>
  <si>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</si>
  <si>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</si>
  <si>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</si>
  <si>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</si>
  <si>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</si>
  <si>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</si>
  <si>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</si>
  <si>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</si>
  <si>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</si>
  <si>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</si>
  <si>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</si>
  <si>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</si>
  <si>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</si>
  <si>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</si>
  <si>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</si>
  <si>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</si>
  <si>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</si>
  <si>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</si>
  <si>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</si>
  <si>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</si>
  <si>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</si>
  <si>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</si>
  <si>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</si>
  <si>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</si>
  <si>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</si>
  <si>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</si>
  <si>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</si>
  <si>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</si>
  <si>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</si>
  <si>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</si>
  <si>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</si>
  <si>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</si>
  <si>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</si>
  <si>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</si>
  <si>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</si>
  <si>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</si>
  <si>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</si>
  <si>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</si>
  <si>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</si>
  <si>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</si>
  <si>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</si>
  <si>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</si>
  <si>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</si>
  <si>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</si>
  <si>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</si>
  <si>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</si>
  <si>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</si>
  <si>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</si>
  <si>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</si>
  <si>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</si>
  <si>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</si>
  <si>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</si>
  <si>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</si>
  <si>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</si>
  <si>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</si>
  <si>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</si>
  <si>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</si>
  <si>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</si>
  <si>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</si>
  <si>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</si>
  <si>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</si>
  <si>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</si>
  <si>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</si>
  <si>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</si>
  <si>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</si>
  <si>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</si>
  <si>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</si>
  <si>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</si>
  <si>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</si>
  <si>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</si>
  <si>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</si>
  <si>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</si>
  <si>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</si>
  <si>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</si>
  <si>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</si>
  <si>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</si>
  <si>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</si>
  <si>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</si>
  <si>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</si>
  <si>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</si>
  <si>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</si>
  <si>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</si>
  <si>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</si>
  <si>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</si>
  <si>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</si>
  <si>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</si>
  <si>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</si>
  <si>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</si>
  <si>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</si>
  <si>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</si>
  <si>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</si>
  <si>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</si>
  <si>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</si>
  <si>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</si>
  <si>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</si>
  <si>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</si>
  <si>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</si>
  <si>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</si>
  <si>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</si>
  <si>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</si>
  <si>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</si>
  <si>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</si>
  <si>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</si>
  <si>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</si>
  <si>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</si>
  <si>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</si>
  <si>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</si>
  <si>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</si>
  <si>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</si>
  <si>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</si>
  <si>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</si>
  <si>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</si>
  <si>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</si>
  <si>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</si>
  <si>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</si>
  <si>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</si>
  <si>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</si>
  <si>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</si>
  <si>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</si>
  <si>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</si>
  <si>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</si>
  <si>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</si>
  <si>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</si>
  <si>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</si>
  <si>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</si>
  <si>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</si>
  <si>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</si>
  <si>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</si>
  <si>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</si>
  <si>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</si>
  <si>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</si>
  <si>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</si>
  <si>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</si>
  <si>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</si>
  <si>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</si>
  <si>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</si>
  <si>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</si>
  <si>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</si>
  <si>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</si>
  <si>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</si>
  <si>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</si>
  <si>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</si>
  <si>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</si>
  <si>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</si>
  <si>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</si>
  <si>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</si>
  <si>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</si>
  <si>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</si>
  <si>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</si>
  <si>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</si>
  <si>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</si>
  <si>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</si>
  <si>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</si>
  <si>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</si>
  <si>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</si>
  <si>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</si>
  <si>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</si>
  <si>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</si>
  <si>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</si>
  <si>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</si>
  <si>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</si>
  <si>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</si>
  <si>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</si>
  <si>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</si>
  <si>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</si>
  <si>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</si>
  <si>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</si>
  <si>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</si>
  <si>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</si>
  <si>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</si>
  <si>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</si>
  <si>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</si>
  <si>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</si>
  <si>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</si>
  <si>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</si>
  <si>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</si>
  <si>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</si>
  <si>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</si>
  <si>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</si>
  <si>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</si>
  <si>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</si>
  <si>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</si>
  <si>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</si>
  <si>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</si>
  <si>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</si>
  <si>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</si>
  <si>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</si>
  <si>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</si>
  <si>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</si>
  <si>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</si>
  <si>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</si>
  <si>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</si>
  <si>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</si>
  <si>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</si>
  <si>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</si>
  <si>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</si>
  <si>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</si>
  <si>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</si>
  <si>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</si>
  <si>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</si>
  <si>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</si>
  <si>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</si>
  <si>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</si>
  <si>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</si>
  <si>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</si>
  <si>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</si>
  <si>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</si>
  <si>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</si>
  <si>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</si>
  <si>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</si>
  <si>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</si>
  <si>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</si>
  <si>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</si>
  <si>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</si>
  <si>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</si>
  <si>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</si>
  <si>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</si>
  <si>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</si>
  <si>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</si>
  <si>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</si>
  <si>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</si>
  <si>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</si>
  <si>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</si>
  <si>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</si>
  <si>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</si>
  <si>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</si>
  <si>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</si>
  <si>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</si>
  <si>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</si>
  <si>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</si>
  <si>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</si>
  <si>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</si>
  <si>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</si>
  <si>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</si>
  <si>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</si>
  <si>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</si>
  <si>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</si>
  <si>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</si>
  <si>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</si>
  <si>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</si>
  <si>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</si>
  <si>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</si>
  <si>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</si>
  <si>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</si>
  <si>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</si>
  <si>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</si>
  <si>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</si>
  <si>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</si>
  <si>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</si>
  <si>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</si>
  <si>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</si>
  <si>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</si>
  <si>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</si>
  <si>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</si>
  <si>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</si>
  <si>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</si>
  <si>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</si>
  <si>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</si>
  <si>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</si>
  <si>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</si>
  <si>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</si>
  <si>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</si>
  <si>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</si>
  <si>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</si>
  <si>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</si>
  <si>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</si>
  <si>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</si>
  <si>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</si>
  <si>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</si>
  <si>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</si>
  <si>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</si>
  <si>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</si>
  <si>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</si>
  <si>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</si>
  <si>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</si>
  <si>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</si>
  <si>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</si>
  <si>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</si>
  <si>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</si>
  <si>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</si>
  <si>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</si>
  <si>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</si>
  <si>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</si>
  <si>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</si>
  <si>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</si>
  <si>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</si>
  <si>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</si>
  <si>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</si>
  <si>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</si>
  <si>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</si>
  <si>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</si>
  <si>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</si>
  <si>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</si>
  <si>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</si>
  <si>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</si>
  <si>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</si>
  <si>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</si>
  <si>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</si>
  <si>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</si>
  <si>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</si>
  <si>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</si>
  <si>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</si>
  <si>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</si>
  <si>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</si>
  <si>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</si>
  <si>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</si>
  <si>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</si>
  <si>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</si>
  <si>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</si>
  <si>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</si>
  <si>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</si>
  <si>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</si>
  <si>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</si>
  <si>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</si>
  <si>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</si>
  <si>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</si>
  <si>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</si>
  <si>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</si>
  <si>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</si>
  <si>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</si>
  <si>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</si>
  <si>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</si>
  <si>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</si>
  <si>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</si>
  <si>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</si>
  <si>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</si>
  <si>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</si>
  <si>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</si>
  <si>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</si>
  <si>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</si>
  <si>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</si>
  <si>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</si>
  <si>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</si>
  <si>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</si>
  <si>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</si>
  <si>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</si>
  <si>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</si>
  <si>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</si>
  <si>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</si>
  <si>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</si>
  <si>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</si>
  <si>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</si>
  <si>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</si>
  <si>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</si>
  <si>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</si>
  <si>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</si>
  <si>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</si>
  <si>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</si>
  <si>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</si>
  <si>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</si>
  <si>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</si>
  <si>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</si>
  <si>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</si>
  <si>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</si>
  <si>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</si>
  <si>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</si>
  <si>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</si>
  <si>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</si>
  <si>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</si>
  <si>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</si>
  <si>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</si>
  <si>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</si>
  <si>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</si>
  <si>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</si>
  <si>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</si>
  <si>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</si>
  <si>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</si>
  <si>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</si>
  <si>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</si>
  <si>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</si>
  <si>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</si>
  <si>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</si>
  <si>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</si>
  <si>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</si>
  <si>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</si>
  <si>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</si>
  <si>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</si>
  <si>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</si>
  <si>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</si>
  <si>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</si>
  <si>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</si>
  <si>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</si>
  <si>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</si>
  <si>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</si>
  <si>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</si>
  <si>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</si>
  <si>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</si>
  <si>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</si>
  <si>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</si>
  <si>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</si>
  <si>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</si>
  <si>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</si>
  <si>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</si>
  <si>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</si>
  <si>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</si>
  <si>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</si>
  <si>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</si>
  <si>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</si>
  <si>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</si>
  <si>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</si>
  <si>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</si>
  <si>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</si>
  <si>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</si>
  <si>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</si>
  <si>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</si>
  <si>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</si>
  <si>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</si>
  <si>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</si>
  <si>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</si>
  <si>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</si>
  <si>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</si>
  <si>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</si>
  <si>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</si>
  <si>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</si>
  <si>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</si>
  <si>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</si>
  <si>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</si>
  <si>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</si>
  <si>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</si>
  <si>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</si>
  <si>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</si>
  <si>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</si>
  <si>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</si>
  <si>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</si>
  <si>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</si>
  <si>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</si>
  <si>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</si>
  <si>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</si>
  <si>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</si>
  <si>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</si>
  <si>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</si>
  <si>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</si>
  <si>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</si>
  <si>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</si>
  <si>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</si>
  <si>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</si>
  <si>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</si>
  <si>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</si>
  <si>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</si>
  <si>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</si>
  <si>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</si>
  <si>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</si>
  <si>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</si>
  <si>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</si>
  <si>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</si>
  <si>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</si>
  <si>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</si>
  <si>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</si>
  <si>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</si>
  <si>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</si>
  <si>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</si>
  <si>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</si>
  <si>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</si>
  <si>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</si>
  <si>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</si>
  <si>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</si>
  <si>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</si>
  <si>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</si>
  <si>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</si>
  <si>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</si>
  <si>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</si>
  <si>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</si>
  <si>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</si>
  <si>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</si>
  <si>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</si>
  <si>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</si>
  <si>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</si>
  <si>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</si>
  <si>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</si>
  <si>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</si>
  <si>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</si>
  <si>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</si>
  <si>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</si>
  <si>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</si>
  <si>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</si>
  <si>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</si>
  <si>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</si>
  <si>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</si>
  <si>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</si>
  <si>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</si>
  <si>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</si>
  <si>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</si>
  <si>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</si>
  <si>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</si>
  <si>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</si>
  <si>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</si>
  <si>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</si>
  <si>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</si>
  <si>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</si>
  <si>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</si>
  <si>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</si>
  <si>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</si>
  <si>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</si>
  <si>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</si>
  <si>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</si>
  <si>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</si>
  <si>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</si>
  <si>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</si>
  <si>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</si>
  <si>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</si>
  <si>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</si>
  <si>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</si>
  <si>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</si>
  <si>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</si>
  <si>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</si>
  <si>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</si>
  <si>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</si>
  <si>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</si>
  <si>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</si>
  <si>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</si>
  <si>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</si>
  <si>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</si>
  <si>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</si>
  <si>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</si>
  <si>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</si>
  <si>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</si>
  <si>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</si>
  <si>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</si>
  <si>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</si>
  <si>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</si>
  <si>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</si>
  <si>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</si>
  <si>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</si>
  <si>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</si>
  <si>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</si>
  <si>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</si>
  <si>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</si>
  <si>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</si>
  <si>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</si>
  <si>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</si>
  <si>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</si>
  <si>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</si>
  <si>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</si>
  <si>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</si>
  <si>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</si>
  <si>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</si>
  <si>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</si>
  <si>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</si>
  <si>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</si>
  <si>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</si>
  <si>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</si>
  <si>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</si>
  <si>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</si>
  <si>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</si>
  <si>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</si>
  <si>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</si>
  <si>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</si>
  <si>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</si>
  <si>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</si>
  <si>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</si>
  <si>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</si>
  <si>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</si>
  <si>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</si>
  <si>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</si>
  <si>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</si>
  <si>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</si>
  <si>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</si>
  <si>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</si>
  <si>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</si>
  <si>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</si>
  <si>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</si>
  <si>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</si>
  <si>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</si>
  <si>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</si>
  <si>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</si>
  <si>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</si>
  <si>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</si>
  <si>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</si>
  <si>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</si>
  <si>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</si>
  <si>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</si>
  <si>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</si>
  <si>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</si>
  <si>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</si>
  <si>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</si>
  <si>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</si>
  <si>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</si>
  <si>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</si>
  <si>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</si>
  <si>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</si>
  <si>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</si>
  <si>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</si>
  <si>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</si>
  <si>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</si>
  <si>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</si>
  <si>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</si>
  <si>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</si>
  <si>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</si>
  <si>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</si>
  <si>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</si>
  <si>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</si>
  <si>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</si>
  <si>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</si>
  <si>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</si>
  <si>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</si>
  <si>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</si>
  <si>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</si>
  <si>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</si>
  <si>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</si>
  <si>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</si>
  <si>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</si>
  <si>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</si>
  <si>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</si>
  <si>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</si>
  <si>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</si>
  <si>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</si>
  <si>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</si>
  <si>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</si>
  <si>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</si>
  <si>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</si>
  <si>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</si>
  <si>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</si>
  <si>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</si>
  <si>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</si>
  <si>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</si>
  <si>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</si>
  <si>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</si>
  <si>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</si>
  <si>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</si>
  <si>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</si>
  <si>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</si>
  <si>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</si>
  <si>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</si>
  <si>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</si>
  <si>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</si>
  <si>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</si>
  <si>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</si>
  <si>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</si>
  <si>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</si>
  <si>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</si>
  <si>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</si>
  <si>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</si>
  <si>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</si>
  <si>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</si>
  <si>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</si>
  <si>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</si>
  <si>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</si>
  <si>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</si>
  <si>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</si>
  <si>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</si>
  <si>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</si>
  <si>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</si>
  <si>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</si>
  <si>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</si>
  <si>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</si>
  <si>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</si>
  <si>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</si>
  <si>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</si>
  <si>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</si>
  <si>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</si>
  <si>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</si>
  <si>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</si>
  <si>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</si>
  <si>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</si>
  <si>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</si>
  <si>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</si>
  <si>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</si>
  <si>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</si>
  <si>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</si>
  <si>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</si>
  <si>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</si>
  <si>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</si>
  <si>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</si>
  <si>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</si>
  <si>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</si>
  <si>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</si>
  <si>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</si>
  <si>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</si>
  <si>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</si>
  <si>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</si>
  <si>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</si>
  <si>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</si>
  <si>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</si>
  <si>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</si>
  <si>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</si>
  <si>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</si>
  <si>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</si>
  <si>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</si>
  <si>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</si>
  <si>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</si>
  <si>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</si>
  <si>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</si>
  <si>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</si>
  <si>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</si>
  <si>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</si>
  <si>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</si>
  <si>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</si>
  <si>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</si>
  <si>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</si>
  <si>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</si>
  <si>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</si>
  <si>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</si>
  <si>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</si>
  <si>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</si>
  <si>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</si>
  <si>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</si>
  <si>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</si>
  <si>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</si>
  <si>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</si>
  <si>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</si>
  <si>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</si>
  <si>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</si>
  <si>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</si>
  <si>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</si>
  <si>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</si>
  <si>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</si>
  <si>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</si>
  <si>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</si>
  <si>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</si>
  <si>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</si>
  <si>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</si>
  <si>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</si>
  <si>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</si>
  <si>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</si>
  <si>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</si>
  <si>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</si>
  <si>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</si>
  <si>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</si>
  <si>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</si>
  <si>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</si>
  <si>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</si>
  <si>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</si>
  <si>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</si>
  <si>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</si>
  <si>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</si>
  <si>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</si>
  <si>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</si>
  <si>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</si>
  <si>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</si>
  <si>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</si>
  <si>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</si>
  <si>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</si>
  <si>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</si>
  <si>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</si>
  <si>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</si>
  <si>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</si>
  <si>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</si>
  <si>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</si>
  <si>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</si>
  <si>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</si>
  <si>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</si>
  <si>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</si>
  <si>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</si>
  <si>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</si>
  <si>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</si>
  <si>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</si>
  <si>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</si>
  <si>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</si>
  <si>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</si>
  <si>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</si>
  <si>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</si>
  <si>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</si>
  <si>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</si>
  <si>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</si>
  <si>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</si>
  <si>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</si>
  <si>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</si>
  <si>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</si>
  <si>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</si>
  <si>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</si>
  <si>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</si>
  <si>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</si>
  <si>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</si>
  <si>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</si>
  <si>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</si>
  <si>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</si>
  <si>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</si>
  <si>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</si>
  <si>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</si>
  <si>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</si>
  <si>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</si>
  <si>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</si>
  <si>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</si>
  <si>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</si>
  <si>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</si>
  <si>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</si>
  <si>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</si>
  <si>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</si>
  <si>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</si>
  <si>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</si>
  <si>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</si>
  <si>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</si>
  <si>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</si>
  <si>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</si>
  <si>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</si>
  <si>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</si>
  <si>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</si>
  <si>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</si>
  <si>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</si>
  <si>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</si>
  <si>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</si>
  <si>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</si>
  <si>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</si>
  <si>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</si>
  <si>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</si>
  <si>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</si>
  <si>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</si>
  <si>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</si>
  <si>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</si>
  <si>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</si>
  <si>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</si>
  <si>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</si>
  <si>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</si>
  <si>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</si>
  <si>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</si>
  <si>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</si>
  <si>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</si>
  <si>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</si>
  <si>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</si>
  <si>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</si>
  <si>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</si>
  <si>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</si>
  <si>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</si>
  <si>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</si>
  <si>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</si>
  <si>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</si>
  <si>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</si>
  <si>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</si>
  <si>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</si>
  <si>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</si>
  <si>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</si>
  <si>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</si>
  <si>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</si>
  <si>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</si>
  <si>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</si>
  <si>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</si>
  <si>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</si>
  <si>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</si>
  <si>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</si>
  <si>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</si>
  <si>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</si>
  <si>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</si>
  <si>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</si>
  <si>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</si>
  <si>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</si>
  <si>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</si>
  <si>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</si>
  <si>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</si>
  <si>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</si>
  <si>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</si>
  <si>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</si>
  <si>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</si>
  <si>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</si>
  <si>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</si>
  <si>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</si>
  <si>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</si>
  <si>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</si>
  <si>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</si>
  <si>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</si>
  <si>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</si>
  <si>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</si>
  <si>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</si>
  <si>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</si>
  <si>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</si>
  <si>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</si>
  <si>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</si>
  <si>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</si>
  <si>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</si>
  <si>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</si>
  <si>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</si>
  <si>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</si>
  <si>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</si>
  <si>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</si>
  <si>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</si>
  <si>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</si>
  <si>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</si>
  <si>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</si>
  <si>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</si>
  <si>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</si>
  <si>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</si>
  <si>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</si>
  <si>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</si>
  <si>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</si>
  <si>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</si>
  <si>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</si>
  <si>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</si>
  <si>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</si>
  <si>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</si>
  <si>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</si>
  <si>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</si>
  <si>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</si>
  <si>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</si>
  <si>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</si>
  <si>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</si>
  <si>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</si>
  <si>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</si>
  <si>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</si>
  <si>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</si>
  <si>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</si>
  <si>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</si>
  <si>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</si>
  <si>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</si>
  <si>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</si>
  <si>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</si>
  <si>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</si>
  <si>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</si>
  <si>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</si>
  <si>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</si>
  <si>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</si>
  <si>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</si>
  <si>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</si>
  <si>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</si>
  <si>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</si>
  <si>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</si>
  <si>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</si>
  <si>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</si>
  <si>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</si>
  <si>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</si>
  <si>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</si>
  <si>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</si>
  <si>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</si>
  <si>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</si>
  <si>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</si>
  <si>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</si>
  <si>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</si>
  <si>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</si>
  <si>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</si>
  <si>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</si>
  <si>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</si>
  <si>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</si>
  <si>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</si>
  <si>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</si>
  <si>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</si>
  <si>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</si>
  <si>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</si>
  <si>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</si>
  <si>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</si>
  <si>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</si>
  <si>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</si>
  <si>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</si>
  <si>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</si>
  <si>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</si>
  <si>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</si>
  <si>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</si>
  <si>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</si>
  <si>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</si>
  <si>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</si>
  <si>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</si>
  <si>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</si>
  <si>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</si>
  <si>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</si>
  <si>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</si>
  <si>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</si>
  <si>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</si>
  <si>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</si>
  <si>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</si>
  <si>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</si>
  <si>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</si>
  <si>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</si>
  <si>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</si>
  <si>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</si>
  <si>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</si>
  <si>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</si>
  <si>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</si>
  <si>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</si>
  <si>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</si>
  <si>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</si>
  <si>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</si>
  <si>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</si>
  <si>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</si>
  <si>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</si>
  <si>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</si>
  <si>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</si>
  <si>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</si>
  <si>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</si>
  <si>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</si>
  <si>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</si>
  <si>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</si>
  <si>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</si>
  <si>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</si>
  <si>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</si>
  <si>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</si>
  <si>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</si>
  <si>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</si>
  <si>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</si>
  <si>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</si>
  <si>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</si>
  <si>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</si>
  <si>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</si>
  <si>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</si>
  <si>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</si>
  <si>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</si>
  <si>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</si>
  <si>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</si>
  <si>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</si>
  <si>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</si>
  <si>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</si>
  <si>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</si>
  <si>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</si>
  <si>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</si>
  <si>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</si>
  <si>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</si>
  <si>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</si>
  <si>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</si>
  <si>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</si>
  <si>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</si>
  <si>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</si>
  <si>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</si>
  <si>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</si>
  <si>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</si>
  <si>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</si>
  <si>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</si>
  <si>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</si>
  <si>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</si>
  <si>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</si>
  <si>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</si>
  <si>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</si>
  <si>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</si>
  <si>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</si>
  <si>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</si>
  <si>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</si>
  <si>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</si>
  <si>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</si>
  <si>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</si>
  <si>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</si>
  <si>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</si>
  <si>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</si>
  <si>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</si>
  <si>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</si>
  <si>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</si>
  <si>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</si>
  <si>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</si>
  <si>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</si>
  <si>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</si>
  <si>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</si>
  <si>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</si>
  <si>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</si>
  <si>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</si>
  <si>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</si>
  <si>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</si>
  <si>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</si>
  <si>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</si>
  <si>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</si>
  <si>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</si>
  <si>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</si>
  <si>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</si>
  <si>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</si>
  <si>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</si>
  <si>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</si>
  <si>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</si>
  <si>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</si>
  <si>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</si>
  <si>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</si>
  <si>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</si>
  <si>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</si>
  <si>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</si>
  <si>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</si>
  <si>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</si>
  <si>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</si>
  <si>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</si>
  <si>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</si>
  <si>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</si>
  <si>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</si>
  <si>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</si>
  <si>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</si>
  <si>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</si>
  <si>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</si>
  <si>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</si>
  <si>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</si>
  <si>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</si>
  <si>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</si>
  <si>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</si>
  <si>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</si>
  <si>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</si>
  <si>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</si>
  <si>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</si>
  <si>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</si>
  <si>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</si>
  <si>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</si>
  <si>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</si>
  <si>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</si>
  <si>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</si>
  <si>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</si>
  <si>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</si>
  <si>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</si>
  <si>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</si>
  <si>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</si>
  <si>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</si>
  <si>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</si>
  <si>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</si>
  <si>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</si>
  <si>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</si>
  <si>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</si>
  <si>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</si>
  <si>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</si>
  <si>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</si>
  <si>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</si>
  <si>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</si>
  <si>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</si>
  <si>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</si>
  <si>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</si>
  <si>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</si>
  <si>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</si>
  <si>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</si>
  <si>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</si>
  <si>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</si>
  <si>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</si>
  <si>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</si>
  <si>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</si>
  <si>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</si>
  <si>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</si>
  <si>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</si>
  <si>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</si>
  <si>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</si>
  <si>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</si>
  <si>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</si>
  <si>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</si>
  <si>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</si>
  <si>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</si>
  <si>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</si>
  <si>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</si>
  <si>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</si>
  <si>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</si>
  <si>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</si>
  <si>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</si>
  <si>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</si>
  <si>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</si>
  <si>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</si>
  <si>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</si>
  <si>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</si>
  <si>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</si>
  <si>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</si>
  <si>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</si>
  <si>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</si>
  <si>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</si>
  <si>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</si>
  <si>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</si>
  <si>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</si>
  <si>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</si>
  <si>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</si>
  <si>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</si>
  <si>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</si>
  <si>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</si>
  <si>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</si>
  <si>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</si>
  <si>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</si>
  <si>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</si>
  <si>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</si>
  <si>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</si>
  <si>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</si>
  <si>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</si>
  <si>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</si>
  <si>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</si>
  <si>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</si>
  <si>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</si>
  <si>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</si>
  <si>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</si>
  <si>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</si>
  <si>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</si>
  <si>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</si>
  <si>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</si>
  <si>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</si>
  <si>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</si>
  <si>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</si>
  <si>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</si>
  <si>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</si>
  <si>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</si>
  <si>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</si>
  <si>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</si>
  <si>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</si>
  <si>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</si>
  <si>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</si>
  <si>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</si>
  <si>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</si>
  <si>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</si>
  <si>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</si>
  <si>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</si>
  <si>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</si>
  <si>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</si>
  <si>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</si>
  <si>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</si>
  <si>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</si>
  <si>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</si>
  <si>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</si>
  <si>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</si>
  <si>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</si>
  <si>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</si>
  <si>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</si>
  <si>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</si>
  <si>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</si>
  <si>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</si>
  <si>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</si>
  <si>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</si>
  <si>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</si>
  <si>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</si>
  <si>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</si>
  <si>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</si>
  <si>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</si>
  <si>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</si>
  <si>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</si>
  <si>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</si>
  <si>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</si>
  <si>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</si>
  <si>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</si>
  <si>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</si>
  <si>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</si>
  <si>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</si>
  <si>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</si>
  <si>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</si>
  <si>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</si>
  <si>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</si>
  <si>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</si>
  <si>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</si>
  <si>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</si>
  <si>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</si>
  <si>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</si>
  <si>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</si>
  <si>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</si>
  <si>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</si>
  <si>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</si>
  <si>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</si>
  <si>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</si>
  <si>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</si>
  <si>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</si>
  <si>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</si>
  <si>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</si>
  <si>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</si>
  <si>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</si>
  <si>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</si>
  <si>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</si>
  <si>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</si>
  <si>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</si>
  <si>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</si>
  <si>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</si>
  <si>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</si>
  <si>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</si>
  <si>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</si>
  <si>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</si>
  <si>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</si>
  <si>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</si>
  <si>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</si>
  <si>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</si>
  <si>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</si>
  <si>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</si>
  <si>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</si>
  <si>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</si>
  <si>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</si>
  <si>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</si>
  <si>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</si>
  <si>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</si>
  <si>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</si>
  <si>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</si>
  <si>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</si>
  <si>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</si>
  <si>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</si>
  <si>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</si>
  <si>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</si>
  <si>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</si>
  <si>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</si>
  <si>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</si>
  <si>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</si>
  <si>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</si>
  <si>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</si>
  <si>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</si>
  <si>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</si>
  <si>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</si>
  <si>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</si>
  <si>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</si>
  <si>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</si>
  <si>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</si>
  <si>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</si>
  <si>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</si>
  <si>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</si>
  <si>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</si>
  <si>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</si>
  <si>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</si>
  <si>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</si>
  <si>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</si>
  <si>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</si>
  <si>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</si>
  <si>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</si>
  <si>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</si>
  <si>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</si>
  <si>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</si>
  <si>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</si>
  <si>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</si>
  <si>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</si>
  <si>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</si>
  <si>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</si>
  <si>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</si>
  <si>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</si>
  <si>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</si>
  <si>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</si>
  <si>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</si>
  <si>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</si>
  <si>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</si>
  <si>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</si>
  <si>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</si>
  <si>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</si>
  <si>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</si>
  <si>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</si>
  <si>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</si>
  <si>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</si>
  <si>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</si>
  <si>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</si>
  <si>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</si>
  <si>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</si>
  <si>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</si>
  <si>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</si>
  <si>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</si>
  <si>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</si>
  <si>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</si>
  <si>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</si>
  <si>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</si>
  <si>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</si>
  <si>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</si>
  <si>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</si>
  <si>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</si>
  <si>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</si>
  <si>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</si>
  <si>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</si>
  <si>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</si>
  <si>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</si>
  <si>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</si>
  <si>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</si>
  <si>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</si>
  <si>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</si>
  <si>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</si>
  <si>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</si>
  <si>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</si>
  <si>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</si>
  <si>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</si>
  <si>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</si>
  <si>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</si>
  <si>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</si>
  <si>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</si>
  <si>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</si>
  <si>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</si>
  <si>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</si>
  <si>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</si>
  <si>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</si>
  <si>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</si>
  <si>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</si>
  <si>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</si>
  <si>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</si>
  <si>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</si>
  <si>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</si>
  <si>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</si>
  <si>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</si>
  <si>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</si>
  <si>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</si>
  <si>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</si>
  <si>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</si>
  <si>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</si>
  <si>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</si>
  <si>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</si>
  <si>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</si>
  <si>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</si>
  <si>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</si>
  <si>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</si>
  <si>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</si>
  <si>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</si>
  <si>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</si>
  <si>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</si>
  <si>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</si>
  <si>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</si>
  <si>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</si>
  <si>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</si>
  <si>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</si>
  <si>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</si>
  <si>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</si>
  <si>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</si>
  <si>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</si>
  <si>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</si>
  <si>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</si>
  <si>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</si>
  <si>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</si>
  <si>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</si>
  <si>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</si>
  <si>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</si>
  <si>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</si>
  <si>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</si>
  <si>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</si>
  <si>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</si>
  <si>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</si>
  <si>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</si>
  <si>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</si>
  <si>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</si>
  <si>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</si>
  <si>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</si>
  <si>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</si>
  <si>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</si>
  <si>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</si>
  <si>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</si>
  <si>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</si>
  <si>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</si>
  <si>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</si>
  <si>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</si>
  <si>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</si>
  <si>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</si>
  <si>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</si>
  <si>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</si>
  <si>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</si>
  <si>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</si>
  <si>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</si>
  <si>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</si>
  <si>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</si>
  <si>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</si>
  <si>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</si>
  <si>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</si>
  <si>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</si>
  <si>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</si>
  <si>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</si>
  <si>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</si>
  <si>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</si>
  <si>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</si>
  <si>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</si>
  <si>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</si>
  <si>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</si>
  <si>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</si>
  <si>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</si>
  <si>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</si>
  <si>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</si>
  <si>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</si>
  <si>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</si>
  <si>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</si>
  <si>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</si>
  <si>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</si>
  <si>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</si>
  <si>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</si>
  <si>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</si>
  <si>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</si>
  <si>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</si>
  <si>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</si>
  <si>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</si>
  <si>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</si>
  <si>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</si>
  <si>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</si>
  <si>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</si>
  <si>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</si>
  <si>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</si>
  <si>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</si>
  <si>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</si>
  <si>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</si>
  <si>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</si>
  <si>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</si>
  <si>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</si>
  <si>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</si>
  <si>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</si>
  <si>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</si>
  <si>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</si>
  <si>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</si>
  <si>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</si>
  <si>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</si>
  <si>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</si>
  <si>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</si>
  <si>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</si>
  <si>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</si>
  <si>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</si>
  <si>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</si>
  <si>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</si>
  <si>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</si>
  <si>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</si>
  <si>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</si>
  <si>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</si>
  <si>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</si>
  <si>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</si>
  <si>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</si>
  <si>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</si>
  <si>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</si>
  <si>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</si>
  <si>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</si>
  <si>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</si>
  <si>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</si>
  <si>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</si>
  <si>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</si>
  <si>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</si>
  <si>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</si>
  <si>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</si>
  <si>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</si>
  <si>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</si>
  <si>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</si>
  <si>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</si>
  <si>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</si>
  <si>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</si>
  <si>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</si>
  <si>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</si>
  <si>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</si>
  <si>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</si>
  <si>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</si>
  <si>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</si>
  <si>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</si>
  <si>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</si>
  <si>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</si>
  <si>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</si>
  <si>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</si>
  <si>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</si>
  <si>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</si>
  <si>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</si>
  <si>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</si>
  <si>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</si>
  <si>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</si>
  <si>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</si>
  <si>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</si>
  <si>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</si>
  <si>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</si>
  <si>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</si>
  <si>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</si>
  <si>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</si>
  <si>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</si>
  <si>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</si>
  <si>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</si>
  <si>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</si>
  <si>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</si>
  <si>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</si>
  <si>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</si>
  <si>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</si>
  <si>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</si>
  <si>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</si>
  <si>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</si>
  <si>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</si>
  <si>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</si>
  <si>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</si>
  <si>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</si>
  <si>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</si>
  <si>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</si>
  <si>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</si>
  <si>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</si>
  <si>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</si>
  <si>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</si>
  <si>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</si>
  <si>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</si>
  <si>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</si>
  <si>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</si>
  <si>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</si>
  <si>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</si>
  <si>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</si>
  <si>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</si>
  <si>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</si>
  <si>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</si>
  <si>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</si>
  <si>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</si>
  <si>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</si>
  <si>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</si>
  <si>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</si>
  <si>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</si>
  <si>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</si>
  <si>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</si>
  <si>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</si>
  <si>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</si>
  <si>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</si>
  <si>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</si>
  <si>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</si>
  <si>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</si>
  <si>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</si>
  <si>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</si>
  <si>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</si>
  <si>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</si>
  <si>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</si>
  <si>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</si>
  <si>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</si>
  <si>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</si>
  <si>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</si>
  <si>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</si>
  <si>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</si>
  <si>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</si>
  <si>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</si>
  <si>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</si>
  <si>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</si>
  <si>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</si>
  <si>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</si>
  <si>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</si>
  <si>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</si>
  <si>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</si>
  <si>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</si>
  <si>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</si>
  <si>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</si>
  <si>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</si>
  <si>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</si>
  <si>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</si>
  <si>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</si>
  <si>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</si>
  <si>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</si>
  <si>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</si>
  <si>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</si>
  <si>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</si>
  <si>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</si>
  <si>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</si>
  <si>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</si>
  <si>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</si>
  <si>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</si>
  <si>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</si>
  <si>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</si>
  <si>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</si>
  <si>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</si>
  <si>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</si>
  <si>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</si>
  <si>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</si>
  <si>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</si>
  <si>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</si>
  <si>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</si>
  <si>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</si>
  <si>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</si>
  <si>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</si>
  <si>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</si>
  <si>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</si>
  <si>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</si>
  <si>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</si>
  <si>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</si>
  <si>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</si>
  <si>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</si>
  <si>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</si>
  <si>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</si>
  <si>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</si>
  <si>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</si>
  <si>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</si>
  <si>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</si>
  <si>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</si>
  <si>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</si>
  <si>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</si>
  <si>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</si>
  <si>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</si>
  <si>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</si>
  <si>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</si>
  <si>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</si>
  <si>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</si>
  <si>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</si>
  <si>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</si>
  <si>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</si>
  <si>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</si>
  <si>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</si>
  <si>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</si>
  <si>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</si>
  <si>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</si>
  <si>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</si>
  <si>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</si>
  <si>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</si>
  <si>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</si>
  <si>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</si>
  <si>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</si>
  <si>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</si>
  <si>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</si>
  <si>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</si>
  <si>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</si>
  <si>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</si>
  <si>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</si>
  <si>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</si>
  <si>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</si>
  <si>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</si>
  <si>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</si>
  <si>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</si>
  <si>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</si>
  <si>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</si>
  <si>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</si>
  <si>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</si>
  <si>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</si>
  <si>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</si>
  <si>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</si>
  <si>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</si>
  <si>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</si>
  <si>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</si>
  <si>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</si>
  <si>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</si>
  <si>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</si>
  <si>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</si>
  <si>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</si>
  <si>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</si>
  <si>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</si>
  <si>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</si>
  <si>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</si>
  <si>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</si>
  <si>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</si>
  <si>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</si>
  <si>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</si>
  <si>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</si>
  <si>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</si>
  <si>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</si>
  <si>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</si>
  <si>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</si>
  <si>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</si>
  <si>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</si>
  <si>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</si>
  <si>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</si>
  <si>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</si>
  <si>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</si>
  <si>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</si>
  <si>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</si>
  <si>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</si>
  <si>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</si>
  <si>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</si>
  <si>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</si>
  <si>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</si>
  <si>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</si>
  <si>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</si>
  <si>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</si>
  <si>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</si>
  <si>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</si>
  <si>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</si>
  <si>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</si>
  <si>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</si>
  <si>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</si>
  <si>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</si>
  <si>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</si>
  <si>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</si>
  <si>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</si>
  <si>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</si>
  <si>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</si>
  <si>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</si>
  <si>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</si>
  <si>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</si>
  <si>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</si>
  <si>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</si>
  <si>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</si>
  <si>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</si>
  <si>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</si>
  <si>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</si>
  <si>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</si>
  <si>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</si>
  <si>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</si>
  <si>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</si>
  <si>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</si>
  <si>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</si>
  <si>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</si>
  <si>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</si>
  <si>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</si>
  <si>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</si>
  <si>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</si>
  <si>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</si>
  <si>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</si>
  <si>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</si>
  <si>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</si>
  <si>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</si>
  <si>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</si>
  <si>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</si>
  <si>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</si>
  <si>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</si>
  <si>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</si>
  <si>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</si>
  <si>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</si>
  <si>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</si>
  <si>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</si>
  <si>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</si>
  <si>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</si>
  <si>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</si>
  <si>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</si>
  <si>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</si>
  <si>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</si>
  <si>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</si>
  <si>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</si>
  <si>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</si>
  <si>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</si>
  <si>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</si>
  <si>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</si>
  <si>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</si>
  <si>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</si>
  <si>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</si>
  <si>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</si>
  <si>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</si>
  <si>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</si>
  <si>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</si>
  <si>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</si>
  <si>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</si>
  <si>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</si>
  <si>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</si>
  <si>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</si>
  <si>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</si>
  <si>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</si>
  <si>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</si>
  <si>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</si>
  <si>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</si>
  <si>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</si>
  <si>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</si>
  <si>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</si>
  <si>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</si>
  <si>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</si>
  <si>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</si>
  <si>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</si>
  <si>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</si>
  <si>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</si>
  <si>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</si>
  <si>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</si>
  <si>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</si>
  <si>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</si>
  <si>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</si>
  <si>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</si>
  <si>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</si>
  <si>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</si>
  <si>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</si>
  <si>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</si>
  <si>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</si>
  <si>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</si>
  <si>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</si>
  <si>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</si>
  <si>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</si>
  <si>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</si>
  <si>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</si>
  <si>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</si>
  <si>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</si>
  <si>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</si>
  <si>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</si>
  <si>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</si>
  <si>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</si>
  <si>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</si>
  <si>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</si>
  <si>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</si>
  <si>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</si>
  <si>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</si>
  <si>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</si>
  <si>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</si>
  <si>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</si>
  <si>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</si>
  <si>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</si>
  <si>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</si>
  <si>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</si>
  <si>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</si>
  <si>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</si>
  <si>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</si>
  <si>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</si>
  <si>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</si>
  <si>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</si>
  <si>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</si>
  <si>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</si>
  <si>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</si>
  <si>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</si>
  <si>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</si>
  <si>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</si>
  <si>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</si>
  <si>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</si>
  <si>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</si>
  <si>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</si>
  <si>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</si>
  <si>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</si>
  <si>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</si>
  <si>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</si>
  <si>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</si>
  <si>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</si>
  <si>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</si>
  <si>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</si>
  <si>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</si>
  <si>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</si>
  <si>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</si>
  <si>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</si>
  <si>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</si>
  <si>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</si>
  <si>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</si>
  <si>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</si>
  <si>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</si>
  <si>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</si>
  <si>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</si>
  <si>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</si>
  <si>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</si>
  <si>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</si>
  <si>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</si>
  <si>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</si>
  <si>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</si>
  <si>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</si>
  <si>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</si>
  <si>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</si>
  <si>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</si>
  <si>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</si>
  <si>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</si>
  <si>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</si>
  <si>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</si>
  <si>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</si>
  <si>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</si>
  <si>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</si>
  <si>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</si>
  <si>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</si>
  <si>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</si>
  <si>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</si>
  <si>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</si>
  <si>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</si>
  <si>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</si>
  <si>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</si>
  <si>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</si>
  <si>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</si>
  <si>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</si>
  <si>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</si>
  <si>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</si>
  <si>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</si>
  <si>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</si>
  <si>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</si>
  <si>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</si>
  <si>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</si>
  <si>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</si>
  <si>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</si>
  <si>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</si>
  <si>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</si>
  <si>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</si>
  <si>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</si>
  <si>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</si>
  <si>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</si>
  <si>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</si>
  <si>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</si>
  <si>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</si>
  <si>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</si>
  <si>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</si>
  <si>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</si>
  <si>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</si>
  <si>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</si>
  <si>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</si>
  <si>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</si>
  <si>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</si>
  <si>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</si>
  <si>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</si>
  <si>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</si>
  <si>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</si>
  <si>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</si>
  <si>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</si>
  <si>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</si>
  <si>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</si>
  <si>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</si>
  <si>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</si>
  <si>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</si>
  <si>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</si>
  <si>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</si>
  <si>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</si>
  <si>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</si>
  <si>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</si>
  <si>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</si>
  <si>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</si>
  <si>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</si>
  <si>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</si>
  <si>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</si>
  <si>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</si>
  <si>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</si>
  <si>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</si>
  <si>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</si>
  <si>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</si>
  <si>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</si>
  <si>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</si>
  <si>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</si>
  <si>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</si>
  <si>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</si>
  <si>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</si>
  <si>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</si>
  <si>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</si>
  <si>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</si>
  <si>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</si>
  <si>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</si>
  <si>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</si>
  <si>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</si>
  <si>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</si>
  <si>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</si>
  <si>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</si>
  <si>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</si>
  <si>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</si>
  <si>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</si>
  <si>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</si>
  <si>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</si>
  <si>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</si>
  <si>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</si>
  <si>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</si>
  <si>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</si>
  <si>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</si>
  <si>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</si>
  <si>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</si>
  <si>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</si>
  <si>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</si>
  <si>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</si>
  <si>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</si>
  <si>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</si>
  <si>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</si>
  <si>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</si>
  <si>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</si>
  <si>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</si>
  <si>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</si>
  <si>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</si>
  <si>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</si>
  <si>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</si>
  <si>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</si>
  <si>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</si>
  <si>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</si>
  <si>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</si>
  <si>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</si>
  <si>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</si>
  <si>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</si>
  <si>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</si>
  <si>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</si>
  <si>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</si>
  <si>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</si>
  <si>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</si>
  <si>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</si>
  <si>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</si>
  <si>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</si>
  <si>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</si>
  <si>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</si>
  <si>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</si>
  <si>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</si>
  <si>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</si>
  <si>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</si>
  <si>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</si>
  <si>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</si>
  <si>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</si>
  <si>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</si>
  <si>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</si>
  <si>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</si>
  <si>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</si>
  <si>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</si>
  <si>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</si>
  <si>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</si>
  <si>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</si>
  <si>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</si>
  <si>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</si>
  <si>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</si>
  <si>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</si>
  <si>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</si>
  <si>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</si>
  <si>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</si>
  <si>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</si>
  <si>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</si>
  <si>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</si>
  <si>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</si>
  <si>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</si>
  <si>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</si>
  <si>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</si>
  <si>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</si>
  <si>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</si>
  <si>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</si>
  <si>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</si>
  <si>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</si>
  <si>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</si>
  <si>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</si>
  <si>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</si>
  <si>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</si>
  <si>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</si>
  <si>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</si>
  <si>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</si>
  <si>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</si>
  <si>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</si>
  <si>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</si>
  <si>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</si>
  <si>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</si>
  <si>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</si>
  <si>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</si>
  <si>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</si>
  <si>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</si>
  <si>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</si>
  <si>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</si>
  <si>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</si>
  <si>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</si>
  <si>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</si>
  <si>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</si>
  <si>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</si>
  <si>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</si>
  <si>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</si>
  <si>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</si>
  <si>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</si>
  <si>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</si>
  <si>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</si>
  <si>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</si>
  <si>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</si>
  <si>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</si>
  <si>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</si>
  <si>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</si>
  <si>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</si>
  <si>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</si>
  <si>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</si>
  <si>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</si>
  <si>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</si>
  <si>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</si>
  <si>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</si>
  <si>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</si>
  <si>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</si>
  <si>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</si>
  <si>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</si>
  <si>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</si>
  <si>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</si>
  <si>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</si>
  <si>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</si>
  <si>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</si>
  <si>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</si>
  <si>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</si>
  <si>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</si>
  <si>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</si>
  <si>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</si>
  <si>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</si>
  <si>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</si>
  <si>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</si>
  <si>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</si>
  <si>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</si>
  <si>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</si>
  <si>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</si>
  <si>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</si>
  <si>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</si>
  <si>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</si>
  <si>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</si>
  <si>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</si>
  <si>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</si>
  <si>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</si>
  <si>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</si>
  <si>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</si>
  <si>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</si>
  <si>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</si>
  <si>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</si>
  <si>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</si>
  <si>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</si>
  <si>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</si>
  <si>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</si>
  <si>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</si>
  <si>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</si>
  <si>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</si>
  <si>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</si>
  <si>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</si>
  <si>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</si>
  <si>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</si>
  <si>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</si>
  <si>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</si>
  <si>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</si>
  <si>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</si>
  <si>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</si>
  <si>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</si>
  <si>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</si>
  <si>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</si>
  <si>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</si>
  <si>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</si>
  <si>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</si>
  <si>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</si>
  <si>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</si>
  <si>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</si>
  <si>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</si>
  <si>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</si>
  <si>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</si>
  <si>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</si>
  <si>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</si>
  <si>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</si>
  <si>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</si>
  <si>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</si>
  <si>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</si>
  <si>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</si>
  <si>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</si>
  <si>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</si>
  <si>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</si>
  <si>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</si>
  <si>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</si>
  <si>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</si>
  <si>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</si>
  <si>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</si>
  <si>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</si>
  <si>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</si>
  <si>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</si>
  <si>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</si>
  <si>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</si>
  <si>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</si>
  <si>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</si>
  <si>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</si>
  <si>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</si>
  <si>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</si>
  <si>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</si>
  <si>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</si>
  <si>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</si>
  <si>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</si>
  <si>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</si>
  <si>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</si>
  <si>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</si>
  <si>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</si>
  <si>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</si>
  <si>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</si>
  <si>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</si>
  <si>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</si>
  <si>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</si>
  <si>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</si>
  <si>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</si>
  <si>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</si>
  <si>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</si>
  <si>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</si>
  <si>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</si>
  <si>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</si>
  <si>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</si>
  <si>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</si>
  <si>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</si>
  <si>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</si>
  <si>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</si>
  <si>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</si>
  <si>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</si>
  <si>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</si>
  <si>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</si>
  <si>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</si>
  <si>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</si>
  <si>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</si>
  <si>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</si>
  <si>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</si>
  <si>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</si>
  <si>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</si>
  <si>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</si>
  <si>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</si>
  <si>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</si>
  <si>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</si>
  <si>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</si>
  <si>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</si>
  <si>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</si>
  <si>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</si>
  <si>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</si>
  <si>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</si>
  <si>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</si>
  <si>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</si>
  <si>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</si>
  <si>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</si>
  <si>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</si>
  <si>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</si>
  <si>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</si>
  <si>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</si>
  <si>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</si>
  <si>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</si>
  <si>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</si>
  <si>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</si>
  <si>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</si>
  <si>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</si>
  <si>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</si>
  <si>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</si>
  <si>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</si>
  <si>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</si>
  <si>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</si>
  <si>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</si>
  <si>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</si>
  <si>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</si>
  <si>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</si>
  <si>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</si>
  <si>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</si>
  <si>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</si>
  <si>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</si>
  <si>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</si>
  <si>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</si>
  <si>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</si>
  <si>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</si>
  <si>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</si>
  <si>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</si>
  <si>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</si>
  <si>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</si>
  <si>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</si>
  <si>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</si>
  <si>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</si>
  <si>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</si>
  <si>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</si>
  <si>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</si>
  <si>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</si>
  <si>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</si>
  <si>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</si>
  <si>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</si>
  <si>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</si>
  <si>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</si>
  <si>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</si>
  <si>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</si>
  <si>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</si>
  <si>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</si>
  <si>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</si>
  <si>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</si>
  <si>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</si>
  <si>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</si>
  <si>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</si>
  <si>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</si>
  <si>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</si>
  <si>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</si>
  <si>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</si>
  <si>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</si>
  <si>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</si>
  <si>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</si>
  <si>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</si>
  <si>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</si>
  <si>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</si>
  <si>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</si>
  <si>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</si>
  <si>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</si>
  <si>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</si>
  <si>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</si>
  <si>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</si>
  <si>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</si>
  <si>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</si>
  <si>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</si>
  <si>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</si>
  <si>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</si>
  <si>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</si>
  <si>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</si>
  <si>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</si>
  <si>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</si>
  <si>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</si>
  <si>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</si>
  <si>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</si>
  <si>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</si>
  <si>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</si>
  <si>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</si>
  <si>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</si>
  <si>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</si>
  <si>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</si>
  <si>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</si>
  <si>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</si>
  <si>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</si>
  <si>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</si>
  <si>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</si>
  <si>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</si>
  <si>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</si>
  <si>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</si>
  <si>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</si>
  <si>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</si>
  <si>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</si>
  <si>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</si>
  <si>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</si>
  <si>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</si>
  <si>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</si>
  <si>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</si>
  <si>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</si>
  <si>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</si>
  <si>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</si>
  <si>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</si>
  <si>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</si>
  <si>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</si>
  <si>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</si>
  <si>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</si>
  <si>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</si>
  <si>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</si>
  <si>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</si>
  <si>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</si>
  <si>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</si>
  <si>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</si>
  <si>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</si>
  <si>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</si>
  <si>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</si>
  <si>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</si>
  <si>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</si>
  <si>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</si>
  <si>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</si>
  <si>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</si>
  <si>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</si>
  <si>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</si>
  <si>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</si>
  <si>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</si>
  <si>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</si>
  <si>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</si>
  <si>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</si>
  <si>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</si>
  <si>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</si>
  <si>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</si>
  <si>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</si>
  <si>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</si>
  <si>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</si>
  <si>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</si>
  <si>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</si>
  <si>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</si>
  <si>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</si>
  <si>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</si>
  <si>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</si>
  <si>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</si>
  <si>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</si>
  <si>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</si>
  <si>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</si>
  <si>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</si>
  <si>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</si>
  <si>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</si>
  <si>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</si>
  <si>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</si>
  <si>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</si>
  <si>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</si>
  <si>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</si>
  <si>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</si>
  <si>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</si>
  <si>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</si>
  <si>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</si>
  <si>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</si>
  <si>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</si>
  <si>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</si>
  <si>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</si>
  <si>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</si>
  <si>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</si>
  <si>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</si>
  <si>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</si>
  <si>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</si>
  <si>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</si>
  <si>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</si>
  <si>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</si>
  <si>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</si>
  <si>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</si>
  <si>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</si>
  <si>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</si>
  <si>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</si>
  <si>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</si>
  <si>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</si>
  <si>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</si>
  <si>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</si>
  <si>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</si>
  <si>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</si>
  <si>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</si>
  <si>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</si>
  <si>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</si>
  <si>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</si>
  <si>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</si>
  <si>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</si>
  <si>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</si>
  <si>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</si>
  <si>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</si>
  <si>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</si>
  <si>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</si>
  <si>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</si>
  <si>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</si>
  <si>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</si>
  <si>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</si>
  <si>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</si>
  <si>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</si>
  <si>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</si>
  <si>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</si>
  <si>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</si>
  <si>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</si>
  <si>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</si>
  <si>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</si>
  <si>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</si>
  <si>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</si>
  <si>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</si>
  <si>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</si>
  <si>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</si>
  <si>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</si>
  <si>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</si>
  <si>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</si>
  <si>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</si>
  <si>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</si>
  <si>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</si>
  <si>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</si>
  <si>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</si>
  <si>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</si>
  <si>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</si>
  <si>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</si>
  <si>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</si>
  <si>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</si>
  <si>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</si>
  <si>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</si>
  <si>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</si>
  <si>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</si>
  <si>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</si>
  <si>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</si>
  <si>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</si>
  <si>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</si>
  <si>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</si>
  <si>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</si>
  <si>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</si>
  <si>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</si>
  <si>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</si>
  <si>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</si>
  <si>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</si>
  <si>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</si>
  <si>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</si>
  <si>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</si>
  <si>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</si>
  <si>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</si>
  <si>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</si>
  <si>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</si>
  <si>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</si>
  <si>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</si>
  <si>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</si>
  <si>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</si>
  <si>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</si>
  <si>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</si>
  <si>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</si>
  <si>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</si>
  <si>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</si>
  <si>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</si>
  <si>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</si>
  <si>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</si>
  <si>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</si>
  <si>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</si>
  <si>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</si>
  <si>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</si>
  <si>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</si>
  <si>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</si>
  <si>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</si>
  <si>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</si>
  <si>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</si>
  <si>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</si>
  <si>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</si>
  <si>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</si>
  <si>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</si>
  <si>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</si>
  <si>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</si>
  <si>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</si>
  <si>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</si>
  <si>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</si>
  <si>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</si>
  <si>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</si>
  <si>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</si>
  <si>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</si>
  <si>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</si>
  <si>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</si>
  <si>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</si>
  <si>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</si>
  <si>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</si>
  <si>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</si>
  <si>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</si>
  <si>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</si>
  <si>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</si>
  <si>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</si>
  <si>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</si>
  <si>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</si>
  <si>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</si>
  <si>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</si>
  <si>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</si>
  <si>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</si>
  <si>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</si>
  <si>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</si>
  <si>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</si>
  <si>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</si>
  <si>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</si>
  <si>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</si>
  <si>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</si>
  <si>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</si>
  <si>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</si>
  <si>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</si>
  <si>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</si>
  <si>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</si>
  <si>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</si>
  <si>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</si>
  <si>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</si>
  <si>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</si>
  <si>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</si>
  <si>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</si>
  <si>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</si>
  <si>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</si>
  <si>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</si>
  <si>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</si>
  <si>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</si>
  <si>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</si>
  <si>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</si>
  <si>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</si>
  <si>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</si>
  <si>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</si>
  <si>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</si>
  <si>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</si>
  <si>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</si>
  <si>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</si>
  <si>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</si>
  <si>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</si>
  <si>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</si>
  <si>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</si>
  <si>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</si>
  <si>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</si>
  <si>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</si>
  <si>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</si>
  <si>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</si>
  <si>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</si>
  <si>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</si>
  <si>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</si>
  <si>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</si>
  <si>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</si>
  <si>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</si>
  <si>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</si>
  <si>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</si>
  <si>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</si>
  <si>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</si>
  <si>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</si>
  <si>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</si>
  <si>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</si>
  <si>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</si>
  <si>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</si>
  <si>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</si>
  <si>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</si>
  <si>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</si>
  <si>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</si>
  <si>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</si>
  <si>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</si>
  <si>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</si>
  <si>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</si>
  <si>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</si>
  <si>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</si>
  <si>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</si>
  <si>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</si>
  <si>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</si>
  <si>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</si>
  <si>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</si>
  <si>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</si>
  <si>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</si>
  <si>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</si>
  <si>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</si>
  <si>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</si>
  <si>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</si>
  <si>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</si>
  <si>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</si>
  <si>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</si>
  <si>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</si>
  <si>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</si>
  <si>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</si>
  <si>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</si>
  <si>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</si>
  <si>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</si>
  <si>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</si>
  <si>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</si>
  <si>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</si>
  <si>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</si>
  <si>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</si>
  <si>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</si>
  <si>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</si>
  <si>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</si>
  <si>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</si>
  <si>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</si>
  <si>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</si>
  <si>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</si>
  <si>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</si>
  <si>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</si>
  <si>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</si>
  <si>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</si>
  <si>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</si>
  <si>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</si>
  <si>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</si>
  <si>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</si>
  <si>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</si>
  <si>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</si>
  <si>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</si>
  <si>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</si>
  <si>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</si>
  <si>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</si>
  <si>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</si>
  <si>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</si>
  <si>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</si>
  <si>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</si>
  <si>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</si>
  <si>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</si>
  <si>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</si>
  <si>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</si>
  <si>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</si>
  <si>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</si>
  <si>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</si>
  <si>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</si>
  <si>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</si>
  <si>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</si>
  <si>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</si>
  <si>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</si>
  <si>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</si>
  <si>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</si>
  <si>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</si>
  <si>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</si>
  <si>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</si>
  <si>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</si>
  <si>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</si>
  <si>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</si>
  <si>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</si>
  <si>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</si>
  <si>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</si>
  <si>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</si>
  <si>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</si>
  <si>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</si>
  <si>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</si>
  <si>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</si>
  <si>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</si>
  <si>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</si>
  <si>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</si>
  <si>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</si>
  <si>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</si>
  <si>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</si>
  <si>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</si>
  <si>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</si>
  <si>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</si>
  <si>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</si>
  <si>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</si>
  <si>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</si>
  <si>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</si>
  <si>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</si>
  <si>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</si>
  <si>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</si>
  <si>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</si>
  <si>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</si>
  <si>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</si>
  <si>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</si>
  <si>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</si>
  <si>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</si>
  <si>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</si>
  <si>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</si>
  <si>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</si>
  <si>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</si>
  <si>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</si>
  <si>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</si>
  <si>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</si>
  <si>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</si>
  <si>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</si>
  <si>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</si>
  <si>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</si>
  <si>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</si>
  <si>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</si>
  <si>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</si>
  <si>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</si>
  <si>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</si>
  <si>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</si>
  <si>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</si>
  <si>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</si>
  <si>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</si>
  <si>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</si>
  <si>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</si>
  <si>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</si>
  <si>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</si>
  <si>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</si>
  <si>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</si>
  <si>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</si>
  <si>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</si>
  <si>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</si>
  <si>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</si>
  <si>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</si>
  <si>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</si>
  <si>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</si>
  <si>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</si>
  <si>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</si>
  <si>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</si>
  <si>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</si>
  <si>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</si>
  <si>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</si>
  <si>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</si>
  <si>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</si>
  <si>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</si>
  <si>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</si>
  <si>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</si>
  <si>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</si>
  <si>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</si>
  <si>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</si>
  <si>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</si>
  <si>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</si>
  <si>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</si>
  <si>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</si>
  <si>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</si>
  <si>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</si>
  <si>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</si>
  <si>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</si>
  <si>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</si>
  <si>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</si>
  <si>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</si>
  <si>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</si>
  <si>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</si>
  <si>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</si>
  <si>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</si>
  <si>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</si>
  <si>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</si>
  <si>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</si>
  <si>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</si>
  <si>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</si>
  <si>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</si>
  <si>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</si>
  <si>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</si>
  <si>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</si>
  <si>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</si>
  <si>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</si>
  <si>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</si>
  <si>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</si>
  <si>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</si>
  <si>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</si>
  <si>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</si>
  <si>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</si>
  <si>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</si>
  <si>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</si>
  <si>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</si>
  <si>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</si>
  <si>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</si>
  <si>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</si>
  <si>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</si>
  <si>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</si>
  <si>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</si>
  <si>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</si>
  <si>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</si>
  <si>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</si>
  <si>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</si>
  <si>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</si>
  <si>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</si>
  <si>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</si>
  <si>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</si>
  <si>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</si>
  <si>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</si>
  <si>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</si>
  <si>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</si>
  <si>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</si>
  <si>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</si>
  <si>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</si>
  <si>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</si>
  <si>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</si>
  <si>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</si>
  <si>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</si>
  <si>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</si>
  <si>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</si>
  <si>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</si>
  <si>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</si>
  <si>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</si>
  <si>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</si>
  <si>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</si>
  <si>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</si>
  <si>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</si>
  <si>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</si>
  <si>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</si>
  <si>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</si>
  <si>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</si>
  <si>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</si>
  <si>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</si>
  <si>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</si>
  <si>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</si>
  <si>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</si>
  <si>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</si>
  <si>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</si>
  <si>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</si>
  <si>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</si>
  <si>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</si>
  <si>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</si>
  <si>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</si>
  <si>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</si>
  <si>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</si>
  <si>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</si>
  <si>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</si>
  <si>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</si>
  <si>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</si>
  <si>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</si>
  <si>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</si>
  <si>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</si>
  <si>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</si>
  <si>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</si>
  <si>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</si>
  <si>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</si>
  <si>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</si>
  <si>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</si>
  <si>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</si>
  <si>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</si>
  <si>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</si>
  <si>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</si>
  <si>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</si>
  <si>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</si>
  <si>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</si>
  <si>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</si>
  <si>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</si>
  <si>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</si>
  <si>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</si>
  <si>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</si>
  <si>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</si>
  <si>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</si>
  <si>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</si>
  <si>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</si>
  <si>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</si>
  <si>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</si>
  <si>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</si>
  <si>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</si>
  <si>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</si>
  <si>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</si>
  <si>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</si>
  <si>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</si>
  <si>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</si>
  <si>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</si>
  <si>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</si>
  <si>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</si>
  <si>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</si>
  <si>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</si>
  <si>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</si>
  <si>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</si>
  <si>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</si>
  <si>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</si>
  <si>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</si>
  <si>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</si>
  <si>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</si>
  <si>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</si>
  <si>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</si>
  <si>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</si>
  <si>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</si>
  <si>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</si>
  <si>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</si>
  <si>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</si>
  <si>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</si>
  <si>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</si>
  <si>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</si>
  <si>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</si>
  <si>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</si>
  <si>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</si>
  <si>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</si>
  <si>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</si>
  <si>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</si>
  <si>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</si>
  <si>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</si>
  <si>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</si>
  <si>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</si>
  <si>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</si>
  <si>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</si>
  <si>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</si>
  <si>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</si>
  <si>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</si>
  <si>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</si>
  <si>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</si>
  <si>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</si>
  <si>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</si>
  <si>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</si>
  <si>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</si>
  <si>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</si>
  <si>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</si>
  <si>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</si>
  <si>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</si>
  <si>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</si>
  <si>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</si>
  <si>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</si>
  <si>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</si>
  <si>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</si>
  <si>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</si>
  <si>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</si>
  <si>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</si>
  <si>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</si>
  <si>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</si>
  <si>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</si>
  <si>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</si>
  <si>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</si>
  <si>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</si>
  <si>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</si>
  <si>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</si>
  <si>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</si>
  <si>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</si>
  <si>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</si>
  <si>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</si>
  <si>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</si>
  <si>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</si>
  <si>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</si>
  <si>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</si>
  <si>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</si>
  <si>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</si>
  <si>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</si>
  <si>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</si>
  <si>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</si>
  <si>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</si>
  <si>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</si>
  <si>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</si>
  <si>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</si>
  <si>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</si>
  <si>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</si>
  <si>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</si>
  <si>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</si>
  <si>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</si>
  <si>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</si>
  <si>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</si>
  <si>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</si>
  <si>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</si>
  <si>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</si>
  <si>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</si>
  <si>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</si>
  <si>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</si>
  <si>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</si>
  <si>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</si>
  <si>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</si>
  <si>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</si>
  <si>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</si>
  <si>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</si>
  <si>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</si>
  <si>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</si>
  <si>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</si>
  <si>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</si>
  <si>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</si>
  <si>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</si>
  <si>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</si>
  <si>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</si>
  <si>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</si>
  <si>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</si>
  <si>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</si>
  <si>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</si>
  <si>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</si>
  <si>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</si>
  <si>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</si>
  <si>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</si>
  <si>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</si>
  <si>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</si>
  <si>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</si>
  <si>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</si>
  <si>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</si>
  <si>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</si>
  <si>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</si>
  <si>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</si>
  <si>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</si>
  <si>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</si>
  <si>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</si>
  <si>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</si>
  <si>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</si>
  <si>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</si>
  <si>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</si>
  <si>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</si>
  <si>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</si>
  <si>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</si>
  <si>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</si>
  <si>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</si>
  <si>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</si>
  <si>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</si>
  <si>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</si>
  <si>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</si>
  <si>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</si>
  <si>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</si>
  <si>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</si>
  <si>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</si>
  <si>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</si>
  <si>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</si>
  <si>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</si>
  <si>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</si>
  <si>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</si>
  <si>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</si>
  <si>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</si>
  <si>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</si>
  <si>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</si>
  <si>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</si>
  <si>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</si>
  <si>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</si>
  <si>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</si>
  <si>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</si>
  <si>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</si>
  <si>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</si>
  <si>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</si>
  <si>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</si>
  <si>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</si>
  <si>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</si>
  <si>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</si>
  <si>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</si>
  <si>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</si>
  <si>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</si>
  <si>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</si>
  <si>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</si>
  <si>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</si>
  <si>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</si>
  <si>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</si>
  <si>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</si>
  <si>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</si>
  <si>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</si>
  <si>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</si>
  <si>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</si>
  <si>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</si>
  <si>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</si>
  <si>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</si>
  <si>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</si>
  <si>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</si>
  <si>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</si>
  <si>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</si>
  <si>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</si>
  <si>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</si>
  <si>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</si>
  <si>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</si>
  <si>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</si>
  <si>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</si>
  <si>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</si>
  <si>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</si>
  <si>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</si>
  <si>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</si>
  <si>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</si>
  <si>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</si>
  <si>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</si>
  <si>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</si>
  <si>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</si>
  <si>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</si>
  <si>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</si>
  <si>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</si>
  <si>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</si>
  <si>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</si>
  <si>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</si>
  <si>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</si>
  <si>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</si>
  <si>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</si>
  <si>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</si>
  <si>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</si>
  <si>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</si>
  <si>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</si>
  <si>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</si>
  <si>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</si>
  <si>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</si>
  <si>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</si>
  <si>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</si>
  <si>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</si>
  <si>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</si>
  <si>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</si>
  <si>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</si>
  <si>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</si>
  <si>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</si>
  <si>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</si>
  <si>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</si>
  <si>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</si>
  <si>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</si>
  <si>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</si>
  <si>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</si>
  <si>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</si>
  <si>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</si>
  <si>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</si>
  <si>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</si>
  <si>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</si>
  <si>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</si>
  <si>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</si>
  <si>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</si>
  <si>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</si>
  <si>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</si>
  <si>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</si>
  <si>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</si>
  <si>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</si>
  <si>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</si>
  <si>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</si>
  <si>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</si>
  <si>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</si>
  <si>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</si>
  <si>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</si>
  <si>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</si>
  <si>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</si>
  <si>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</si>
  <si>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</si>
  <si>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</si>
  <si>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</si>
  <si>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</si>
  <si>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</si>
  <si>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</si>
  <si>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</si>
  <si>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</si>
  <si>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</si>
  <si>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</si>
  <si>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</si>
  <si>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</si>
  <si>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</si>
  <si>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</si>
  <si>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</si>
  <si>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</si>
  <si>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</si>
  <si>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</si>
  <si>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</si>
  <si>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</si>
  <si>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</si>
  <si>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</si>
  <si>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</si>
  <si>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</si>
  <si>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</si>
  <si>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</si>
  <si>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</si>
  <si>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</si>
  <si>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</si>
  <si>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</si>
  <si>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</si>
  <si>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</si>
  <si>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</si>
  <si>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</si>
  <si>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</si>
  <si>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</si>
  <si>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</si>
  <si>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</si>
  <si>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</si>
  <si>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</si>
  <si>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</si>
  <si>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</si>
  <si>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</si>
  <si>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</si>
  <si>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</si>
  <si>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</si>
  <si>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</si>
  <si>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</si>
  <si>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</si>
  <si>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</si>
  <si>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</si>
  <si>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</si>
  <si>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</si>
  <si>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</si>
  <si>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</si>
  <si>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</si>
  <si>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</si>
  <si>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</si>
  <si>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</si>
  <si>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</si>
  <si>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</si>
  <si>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</si>
  <si>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</si>
  <si>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</si>
  <si>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</si>
  <si>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</si>
  <si>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</si>
  <si>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</si>
  <si>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</si>
  <si>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</si>
  <si>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</si>
  <si>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</si>
  <si>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</si>
  <si>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</si>
  <si>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</si>
  <si>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</si>
  <si>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</si>
  <si>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</si>
  <si>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</si>
  <si>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</si>
  <si>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</si>
  <si>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</si>
  <si>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</si>
  <si>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</si>
  <si>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</si>
  <si>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</si>
  <si>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</si>
  <si>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</si>
  <si>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</si>
  <si>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</si>
  <si>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</si>
  <si>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</si>
  <si>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</si>
  <si>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</si>
  <si>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</si>
  <si>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</si>
  <si>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</si>
  <si>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</si>
  <si>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</si>
  <si>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</si>
  <si>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</si>
  <si>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</si>
  <si>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</si>
  <si>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</si>
  <si>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</si>
  <si>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</si>
  <si>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</si>
  <si>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</si>
  <si>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</si>
  <si>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</si>
  <si>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</si>
  <si>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</si>
  <si>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</si>
  <si>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</si>
  <si>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</si>
  <si>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</si>
  <si>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</si>
  <si>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</si>
  <si>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</si>
  <si>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</si>
  <si>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</si>
  <si>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</si>
  <si>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</si>
  <si>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</si>
  <si>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</si>
  <si>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</si>
  <si>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</si>
  <si>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</si>
  <si>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</si>
  <si>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</si>
  <si>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</si>
  <si>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</si>
  <si>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</si>
  <si>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</si>
  <si>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</si>
  <si>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</si>
  <si>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</si>
  <si>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</si>
  <si>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</si>
  <si>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</si>
  <si>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</si>
  <si>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</si>
  <si>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</si>
  <si>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</si>
  <si>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</si>
  <si>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</si>
  <si>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</si>
  <si>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</si>
  <si>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</si>
  <si>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</si>
  <si>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</si>
  <si>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</si>
  <si>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</si>
  <si>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</si>
  <si>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</si>
  <si>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</si>
  <si>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</si>
  <si>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</si>
  <si>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</si>
  <si>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</si>
  <si>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</si>
  <si>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</si>
  <si>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</si>
  <si>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</si>
  <si>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</si>
  <si>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</si>
  <si>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</si>
  <si>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</si>
  <si>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</si>
  <si>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</si>
  <si>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</si>
  <si>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</si>
  <si>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</si>
  <si>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</si>
  <si>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</si>
  <si>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</si>
  <si>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</si>
  <si>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</si>
  <si>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</si>
  <si>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</si>
  <si>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</si>
  <si>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</si>
  <si>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</si>
  <si>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</si>
  <si>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</si>
  <si>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</si>
  <si>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</si>
  <si>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</si>
  <si>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</si>
  <si>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</si>
  <si>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</si>
  <si>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</si>
  <si>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</si>
  <si>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</si>
  <si>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</si>
  <si>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</si>
  <si>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</si>
  <si>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</si>
  <si>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</si>
  <si>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</si>
  <si>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</si>
  <si>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</si>
  <si>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</si>
  <si>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</si>
  <si>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</si>
  <si>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</si>
  <si>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</si>
  <si>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</si>
  <si>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</si>
  <si>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</si>
  <si>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</si>
  <si>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</si>
  <si>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</si>
  <si>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</si>
  <si>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</si>
  <si>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</si>
  <si>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</si>
  <si>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</si>
  <si>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</si>
  <si>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</si>
  <si>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</si>
  <si>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</si>
  <si>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</si>
  <si>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</si>
  <si>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</si>
  <si>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</si>
  <si>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</si>
  <si>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</si>
  <si>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</si>
  <si>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</si>
  <si>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</si>
  <si>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</si>
  <si>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</si>
  <si>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</si>
  <si>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</si>
  <si>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</si>
  <si>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</si>
  <si>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</si>
  <si>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</si>
  <si>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</si>
  <si>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</si>
  <si>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</si>
  <si>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</si>
  <si>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</si>
  <si>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</si>
  <si>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</si>
  <si>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</si>
  <si>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</si>
  <si>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</si>
  <si>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</si>
  <si>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</si>
  <si>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</si>
  <si>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</si>
  <si>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</si>
  <si>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</si>
  <si>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</si>
  <si>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</si>
  <si>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</si>
  <si>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</si>
  <si>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</si>
  <si>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</si>
  <si>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</si>
  <si>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</si>
  <si>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</si>
  <si>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</si>
  <si>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</si>
  <si>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</si>
  <si>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</si>
  <si>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</si>
  <si>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</si>
  <si>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</si>
  <si>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</si>
  <si>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</si>
  <si>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</si>
  <si>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</si>
  <si>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</si>
  <si>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</si>
  <si>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</si>
  <si>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</si>
  <si>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</si>
  <si>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</si>
  <si>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</si>
  <si>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</si>
  <si>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</si>
  <si>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</si>
  <si>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</si>
  <si>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</si>
  <si>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</si>
  <si>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</si>
  <si>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</si>
  <si>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</si>
  <si>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</si>
  <si>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</si>
  <si>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</si>
  <si>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</si>
  <si>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</si>
  <si>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</si>
  <si>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</si>
  <si>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</si>
  <si>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</si>
  <si>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</si>
  <si>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</si>
  <si>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</si>
  <si>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</si>
  <si>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</si>
  <si>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</si>
  <si>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</si>
  <si>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</si>
  <si>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</si>
  <si>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</si>
  <si>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</si>
  <si>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</si>
  <si>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</si>
  <si>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</si>
  <si>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</si>
  <si>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</si>
  <si>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</si>
  <si>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</si>
  <si>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</si>
  <si>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</si>
  <si>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</si>
  <si>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</si>
  <si>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</si>
  <si>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</si>
  <si>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</si>
  <si>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</si>
  <si>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</si>
  <si>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</si>
  <si>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</si>
  <si>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</si>
  <si>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</si>
  <si>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</si>
  <si>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</si>
  <si>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</si>
  <si>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</si>
  <si>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</si>
  <si>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</si>
  <si>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</si>
  <si>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</si>
  <si>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</si>
  <si>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</si>
  <si>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</si>
  <si>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</si>
  <si>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</si>
  <si>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</si>
  <si>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</si>
  <si>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</si>
  <si>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</si>
  <si>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</si>
  <si>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</si>
  <si>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</si>
  <si>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</si>
  <si>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</si>
  <si>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</si>
  <si>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</si>
  <si>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</si>
  <si>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</si>
  <si>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</si>
  <si>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</si>
  <si>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</si>
  <si>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</si>
  <si>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</si>
  <si>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</si>
  <si>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</si>
  <si>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</si>
  <si>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</si>
  <si>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</si>
  <si>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</si>
  <si>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</si>
  <si>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</si>
  <si>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</si>
  <si>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</si>
  <si>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</si>
  <si>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</si>
  <si>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</si>
  <si>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</si>
  <si>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</si>
  <si>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</si>
  <si>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</si>
  <si>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</si>
  <si>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</si>
  <si>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</si>
  <si>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</si>
  <si>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</si>
  <si>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</si>
  <si>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</si>
  <si>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</si>
  <si>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</si>
  <si>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</si>
  <si>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</si>
  <si>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</si>
  <si>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</si>
  <si>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</si>
  <si>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</si>
  <si>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</si>
  <si>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</si>
  <si>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</si>
  <si>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</si>
  <si>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</si>
  <si>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</si>
  <si>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</si>
  <si>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</si>
  <si>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</si>
  <si>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</si>
  <si>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</si>
  <si>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</si>
  <si>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</si>
  <si>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</si>
  <si>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</si>
  <si>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</si>
  <si>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</si>
  <si>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</si>
  <si>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</si>
  <si>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</si>
  <si>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</si>
  <si>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</si>
  <si>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</si>
  <si>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</si>
  <si>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</si>
  <si>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</si>
  <si>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</si>
  <si>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</si>
  <si>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</si>
  <si>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</si>
  <si>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</si>
  <si>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</si>
  <si>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</si>
  <si>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</si>
  <si>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</si>
  <si>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</si>
  <si>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</si>
  <si>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</si>
  <si>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</si>
  <si>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</si>
  <si>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</si>
  <si>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</si>
  <si>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</si>
  <si>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</si>
  <si>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</si>
  <si>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</si>
  <si>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</si>
  <si>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</si>
  <si>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</si>
  <si>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</si>
  <si>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</si>
  <si>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</si>
  <si>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</si>
  <si>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</si>
  <si>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</si>
  <si>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</si>
  <si>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</si>
  <si>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</si>
  <si>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</si>
  <si>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</si>
  <si>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</si>
  <si>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</si>
  <si>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</si>
  <si>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</si>
  <si>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</si>
  <si>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</si>
  <si>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</si>
  <si>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</si>
  <si>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</si>
  <si>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</si>
  <si>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</si>
  <si>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</si>
  <si>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</si>
  <si>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</si>
  <si>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</si>
  <si>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</si>
  <si>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</si>
  <si>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</si>
  <si>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</si>
  <si>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</si>
  <si>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</si>
  <si>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</si>
  <si>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</si>
  <si>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</si>
  <si>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</si>
  <si>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</si>
  <si>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</si>
  <si>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</si>
  <si>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</si>
  <si>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</si>
  <si>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</si>
  <si>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</si>
  <si>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</si>
  <si>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</si>
  <si>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</si>
  <si>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</si>
  <si>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</si>
  <si>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</si>
  <si>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</si>
  <si>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</si>
  <si>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</si>
  <si>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</si>
  <si>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</si>
  <si>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</si>
  <si>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</si>
  <si>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</si>
  <si>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</si>
  <si>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</si>
  <si>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</si>
  <si>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</si>
  <si>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</si>
  <si>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</si>
  <si>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</si>
  <si>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</si>
  <si>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</si>
  <si>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</si>
  <si>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</si>
  <si>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</si>
  <si>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</si>
  <si>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</si>
  <si>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</si>
  <si>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</si>
  <si>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</si>
  <si>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</si>
  <si>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</si>
  <si>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</si>
  <si>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</si>
  <si>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</si>
  <si>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</si>
  <si>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</si>
  <si>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</si>
  <si>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</si>
  <si>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</si>
  <si>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</si>
  <si>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</si>
  <si>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</si>
  <si>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</si>
  <si>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</si>
  <si>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</si>
  <si>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</si>
  <si>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</si>
  <si>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</si>
  <si>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</si>
  <si>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</si>
  <si>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</si>
  <si>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</si>
  <si>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</si>
  <si>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</si>
  <si>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</si>
  <si>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</si>
  <si>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</si>
  <si>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</si>
  <si>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</si>
  <si>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</si>
  <si>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</si>
  <si>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</si>
  <si>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</si>
  <si>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</si>
  <si>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</si>
  <si>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</si>
  <si>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</si>
  <si>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</si>
  <si>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</si>
  <si>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</si>
  <si>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</si>
  <si>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</si>
  <si>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</si>
  <si>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</si>
  <si>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</si>
  <si>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</si>
  <si>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</si>
  <si>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</si>
  <si>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</si>
  <si>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</si>
  <si>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</si>
  <si>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</si>
  <si>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</si>
  <si>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</si>
  <si>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</si>
  <si>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</si>
  <si>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</si>
  <si>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</si>
  <si>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</si>
  <si>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</si>
  <si>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</si>
  <si>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</si>
  <si>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</si>
  <si>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</si>
  <si>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</si>
  <si>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</si>
  <si>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</si>
  <si>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</si>
  <si>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</si>
  <si>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</si>
  <si>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</si>
  <si>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</si>
  <si>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</si>
  <si>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</si>
  <si>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</si>
  <si>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</si>
  <si>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</si>
  <si>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</si>
  <si>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</si>
  <si>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</si>
  <si>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</si>
  <si>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</si>
  <si>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</si>
  <si>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</si>
  <si>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</si>
  <si>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</si>
  <si>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</si>
  <si>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</si>
  <si>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</si>
  <si>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</si>
  <si>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</si>
  <si>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</si>
  <si>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</si>
  <si>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</si>
  <si>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</si>
  <si>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</si>
  <si>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</si>
  <si>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</si>
  <si>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</si>
  <si>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</si>
  <si>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</si>
  <si>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</si>
  <si>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</si>
  <si>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</si>
  <si>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</si>
  <si>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</si>
  <si>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</si>
  <si>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</si>
  <si>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</si>
  <si>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</si>
  <si>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</si>
  <si>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</si>
  <si>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</si>
  <si>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</si>
  <si>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</si>
  <si>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</si>
  <si>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</si>
  <si>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</si>
  <si>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</si>
  <si>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</si>
  <si>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</si>
  <si>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</si>
  <si>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</si>
  <si>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</si>
  <si>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</si>
  <si>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</si>
  <si>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</si>
  <si>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</si>
  <si>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</si>
  <si>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</si>
  <si>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</si>
  <si>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</si>
  <si>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</si>
  <si>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</si>
  <si>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</si>
  <si>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</si>
  <si>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</si>
  <si>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</si>
  <si>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</si>
  <si>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</si>
  <si>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</si>
  <si>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</si>
  <si>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</si>
  <si>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</si>
  <si>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</si>
  <si>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</si>
  <si>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</si>
  <si>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</si>
  <si>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</si>
  <si>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</si>
  <si>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</si>
  <si>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</si>
  <si>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</si>
  <si>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</si>
  <si>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</si>
  <si>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</si>
  <si>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</si>
  <si>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</si>
  <si>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</si>
  <si>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</si>
  <si>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</si>
  <si>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</si>
  <si>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</si>
  <si>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</si>
  <si>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</si>
  <si>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</si>
  <si>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</si>
  <si>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</si>
  <si>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</si>
  <si>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</si>
  <si>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</si>
  <si>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</si>
  <si>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</si>
  <si>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</si>
  <si>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</si>
  <si>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</si>
  <si>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</si>
  <si>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</si>
  <si>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</si>
  <si>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</si>
  <si>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</si>
  <si>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</si>
  <si>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</si>
  <si>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</si>
  <si>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</si>
  <si>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</si>
  <si>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</si>
  <si>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</si>
  <si>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</si>
  <si>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</si>
  <si>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</si>
  <si>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</si>
  <si>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</si>
  <si>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</si>
  <si>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</si>
  <si>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</si>
  <si>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</si>
  <si>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</si>
  <si>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</si>
  <si>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</si>
  <si>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</si>
  <si>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</si>
  <si>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</si>
  <si>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</si>
  <si>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</si>
  <si>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</si>
  <si>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</si>
  <si>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</si>
  <si>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</si>
  <si>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</si>
  <si>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</si>
  <si>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</si>
  <si>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</si>
  <si>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</si>
  <si>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</si>
  <si>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</si>
  <si>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</si>
  <si>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</si>
  <si>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</si>
  <si>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</si>
  <si>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</si>
  <si>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</si>
  <si>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</si>
  <si>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</si>
  <si>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</si>
  <si>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</si>
  <si>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</si>
  <si>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</si>
  <si>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</si>
  <si>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</si>
  <si>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</si>
  <si>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</si>
  <si>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</si>
  <si>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</si>
  <si>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</si>
  <si>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</si>
  <si>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</si>
  <si>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</si>
  <si>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</si>
  <si>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</si>
  <si>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</si>
  <si>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</si>
  <si>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</si>
  <si>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</si>
  <si>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</si>
  <si>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</si>
  <si>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</si>
  <si>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</si>
  <si>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</si>
  <si>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</si>
  <si>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</si>
  <si>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</si>
  <si>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</si>
  <si>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</si>
  <si>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</si>
  <si>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</si>
  <si>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</si>
  <si>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</si>
  <si>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</si>
  <si>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</si>
  <si>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</si>
  <si>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</si>
  <si>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</si>
  <si>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</si>
  <si>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</si>
  <si>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</si>
  <si>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</si>
  <si>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</si>
  <si>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</si>
  <si>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</si>
  <si>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</si>
  <si>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</si>
  <si>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</si>
  <si>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</si>
  <si>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</si>
  <si>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</si>
  <si>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</si>
  <si>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</si>
  <si>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</si>
  <si>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</si>
  <si>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</si>
  <si>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</si>
  <si>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</si>
  <si>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</si>
  <si>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</si>
  <si>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</si>
  <si>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</si>
  <si>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</si>
  <si>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</si>
  <si>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</si>
  <si>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</si>
  <si>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</si>
  <si>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</si>
  <si>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</si>
  <si>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</si>
  <si>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</si>
  <si>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</si>
  <si>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</si>
  <si>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</si>
  <si>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</si>
  <si>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</si>
  <si>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</si>
  <si>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</si>
  <si>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</si>
  <si>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</si>
  <si>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</si>
  <si>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</si>
  <si>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</si>
  <si>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</si>
  <si>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</si>
  <si>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</si>
  <si>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</si>
  <si>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</si>
  <si>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</si>
  <si>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</si>
  <si>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</si>
  <si>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</si>
  <si>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</si>
  <si>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</si>
  <si>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</si>
  <si>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</si>
  <si>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</si>
  <si>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</si>
  <si>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</si>
  <si>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</si>
  <si>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</si>
  <si>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</si>
  <si>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</si>
  <si>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</si>
  <si>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</si>
  <si>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</si>
  <si>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</si>
  <si>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</si>
  <si>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</si>
  <si>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</si>
  <si>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</si>
  <si>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</si>
  <si>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</si>
  <si>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</si>
  <si>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</si>
  <si>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</si>
  <si>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</si>
  <si>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</si>
  <si>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</si>
  <si>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</si>
  <si>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</si>
  <si>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</si>
  <si>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</si>
  <si>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</si>
  <si>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</si>
  <si>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</si>
  <si>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</si>
  <si>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</si>
  <si>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</si>
  <si>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</si>
  <si>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</si>
  <si>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</si>
  <si>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</si>
  <si>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</si>
  <si>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</si>
  <si>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</si>
  <si>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</si>
  <si>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</si>
  <si>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</si>
  <si>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</si>
  <si>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</si>
  <si>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</si>
  <si>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</si>
  <si>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</si>
  <si>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</si>
  <si>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</si>
  <si>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</si>
  <si>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</si>
  <si>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</si>
  <si>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</si>
  <si>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</si>
  <si>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</si>
  <si>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</si>
  <si>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</si>
  <si>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</si>
  <si>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</si>
  <si>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</si>
  <si>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</si>
  <si>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</si>
  <si>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</si>
  <si>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</si>
  <si>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</si>
  <si>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</si>
  <si>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</si>
  <si>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</si>
  <si>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</si>
  <si>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</si>
  <si>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</si>
  <si>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</si>
  <si>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</si>
  <si>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</si>
  <si>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</si>
  <si>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</si>
  <si>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</si>
  <si>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</si>
  <si>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</si>
  <si>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</si>
  <si>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</si>
  <si>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</si>
  <si>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</si>
  <si>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</si>
  <si>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</si>
  <si>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</si>
  <si>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</si>
  <si>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</si>
  <si>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</si>
  <si>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</si>
  <si>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</si>
  <si>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</si>
  <si>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</si>
  <si>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</si>
  <si>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</si>
  <si>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</si>
  <si>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</si>
  <si>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</si>
  <si>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</si>
  <si>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</si>
  <si>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</si>
  <si>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</si>
  <si>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</si>
  <si>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</si>
  <si>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</si>
  <si>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</si>
  <si>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</si>
  <si>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</si>
  <si>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</si>
  <si>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</si>
  <si>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</si>
  <si>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</si>
  <si>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</si>
  <si>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</si>
  <si>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</si>
  <si>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</si>
  <si>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</si>
  <si>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</si>
  <si>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</si>
  <si>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</si>
  <si>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</si>
  <si>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</si>
  <si>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</si>
  <si>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</si>
  <si>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</si>
  <si>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</si>
  <si>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</si>
  <si>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</si>
  <si>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</si>
  <si>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</si>
  <si>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</si>
  <si>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</si>
  <si>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</si>
  <si>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</si>
  <si>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</si>
  <si>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</si>
  <si>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</si>
  <si>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</si>
  <si>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</si>
  <si>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</si>
  <si>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</si>
  <si>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</si>
  <si>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</si>
  <si>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</si>
  <si>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</si>
  <si>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</si>
  <si>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</si>
  <si>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</si>
  <si>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</si>
  <si>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</si>
  <si>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</si>
  <si>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</si>
  <si>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</si>
  <si>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</si>
  <si>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</si>
  <si>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</si>
  <si>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</si>
  <si>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</si>
  <si>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</si>
  <si>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</si>
  <si>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</si>
  <si>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</si>
  <si>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</si>
  <si>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</si>
  <si>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</si>
  <si>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</si>
  <si>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</si>
  <si>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</si>
  <si>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</si>
  <si>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</si>
  <si>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</si>
  <si>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</si>
  <si>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</si>
  <si>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</si>
  <si>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</si>
  <si>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</si>
  <si>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</si>
  <si>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</si>
  <si>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</si>
  <si>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</si>
  <si>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</si>
  <si>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</si>
  <si>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</si>
  <si>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</si>
  <si>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</si>
  <si>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</si>
  <si>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</si>
  <si>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</si>
  <si>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</si>
  <si>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</si>
  <si>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</si>
  <si>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</si>
  <si>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</si>
  <si>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</si>
  <si>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</si>
  <si>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</si>
  <si>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</si>
  <si>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</si>
  <si>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</si>
  <si>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</si>
  <si>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</si>
  <si>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</si>
  <si>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</si>
  <si>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</si>
  <si>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</si>
  <si>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</si>
  <si>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</si>
  <si>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</si>
  <si>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</si>
  <si>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</si>
  <si>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</si>
  <si>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</si>
  <si>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</si>
  <si>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</si>
  <si>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</si>
  <si>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</si>
  <si>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</si>
  <si>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</si>
  <si>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</si>
  <si>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</si>
  <si>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</si>
  <si>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</si>
  <si>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</si>
  <si>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</si>
  <si>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</si>
  <si>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</si>
  <si>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</si>
  <si>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</si>
  <si>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</si>
  <si>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</si>
  <si>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</si>
  <si>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</si>
  <si>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</si>
  <si>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</si>
  <si>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</si>
  <si>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</si>
  <si>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</si>
  <si>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</si>
  <si>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</si>
  <si>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</si>
  <si>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</si>
  <si>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</si>
  <si>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</si>
  <si>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</si>
  <si>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</si>
  <si>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</si>
  <si>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</si>
  <si>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</si>
  <si>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</si>
  <si>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</si>
  <si>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</si>
  <si>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</si>
  <si>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</si>
  <si>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</si>
  <si>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</si>
  <si>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</si>
  <si>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</si>
  <si>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</si>
  <si>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</si>
  <si>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</si>
  <si>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</si>
  <si>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</si>
  <si>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</si>
  <si>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</si>
  <si>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</si>
  <si>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</si>
  <si>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</si>
  <si>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</si>
  <si>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</si>
  <si>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</si>
  <si>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</si>
  <si>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</si>
  <si>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</si>
  <si>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</si>
  <si>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</si>
  <si>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</si>
  <si>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</si>
  <si>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</si>
  <si>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</si>
  <si>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</si>
  <si>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</si>
  <si>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</si>
  <si>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</si>
  <si>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</si>
  <si>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</si>
  <si>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</si>
  <si>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</si>
  <si>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</si>
  <si>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site again down at 2025-10-08 14:30:58 / EM team at site TS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</si>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</sst>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275.669895949075</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3.3437615740695037E-2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45938.618321875001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45938.618321875001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45938.618321875001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45938.618321875001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45938.618321875001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45938.618321875001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45938.618321875001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45938.618321875001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45938.618321875001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45938.618321875001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45938.618321875001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45938.618321875001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45938.618321875001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45938.618321875001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45938.618321875001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45938.618321875001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45938.618321875001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45938.618321875001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45938.618321875001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45938.618321875001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45938.618321875001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45938.618321875001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45938.618321875001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45938.618321875001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45938.618321875001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45938.618321875001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45938.618321875001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45938.618321875001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45938.618321875001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45938.618321875001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45938.618321875001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45938.618321875001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45938.618321875001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45938.618321875001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45938.618321875001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45938.618321875001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45938.618321875001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45938.618321875001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45938.618321875001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45938.618321875001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45938.618321875001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45938.618321875001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45938.618321875001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45938.618321875001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45938.618321875001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45938.618321875001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45938.618321875001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45938.618321875001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45938.618321875001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45938.618321875001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45938.618321875001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45938.618321875001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45938.618321875001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45938.618321875001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45938.618321875001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45938.618321875001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45938.618321875001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45938.618321875001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45938.618321875001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45938.618321875001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45938.618321875001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45938.618321875001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45938.618321875001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45938.618321875001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45938.618321875001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45938.618321875001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45938.618321875001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45938.618321875001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45938.618321875001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45938.618321875001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45938.618321875001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45938.618321875001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45938.618321875001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45938.618321875001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45938.618321875001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45938.618321875001</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45938.618321875001</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7C4F5CE-6B20-4D0B-B792-4F9FD86356AC}"/>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131.89123854166974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113.61848391203966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3.2291782408719882E-2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45938.618321875001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45938.618321875001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45938.618321875001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45938.618321875001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45938.618321875001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45938.618321875001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45938.618321875001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45938.618321875001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45938.618321875001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45938.618321875001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45938.618321875001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45938.618321875001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45938.618321875001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45938.618321875001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45938.618321875001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45938.618321875001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45938.618321875001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45938.618321875001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45938.618321875001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45938.618321875001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45938.618321875001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45938.618321875001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45938.618321875001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45938.618321875001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45938.618321875001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45938.618321875001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45938.618321875001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45938.618321875001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45938.618321875001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45938.618321875001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45938.618321875001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45938.618321875001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45938.618321875001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45938.618321875001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45938.618321875001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45938.618321875001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45938.618321875001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45938.618321875001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45938.618321875001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45938.618321875001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45938.618321875001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45938.618321875001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45938.618321875001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45938.618321875001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45938.618321875001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45938.618321875001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45938.618321875001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45938.618321875001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45938.618321875001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45938.618321875001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45938.618321875001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45938.618321875001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45938.618321875001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45938.618321875001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45938.618321875001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45938.618321875001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45938.618321875001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45938.618321875001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45938.618321875001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45938.618321875001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45938.618321875001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45938.618321875001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45938.618321875001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45938.618321875001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45938.618321875001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45938.618321875001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45938.618321875001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45938.618321875001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45938.618321875001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45938.618321875001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45938.618321875001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45938.618321875001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45938.618321875001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45938.618321875001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45938.618321875001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45938.618321875001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45938.618321875001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45938.618321875001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45938.618321875001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45938.618321875001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45938.618321875001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45938.618321875001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45938.618321875001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45938.618321875001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45938.618321875001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45938.618321875001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45938.618321875001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45938.618321875001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45938.618321875001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45938.618321875001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45938.618321875001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45938.618321875001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45938.618321875001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45938.618321875001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45938.618321875001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45938.618321875001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45938.618321875001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45938.618321875001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45938.618321875001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45938.618321875001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45938.618321875001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45938.618321875001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45938.618321875001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45938.618321875001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45938.618321875001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45938.618321875001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45938.618321875001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45938.618321875001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45938.618321875001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45938.618321875001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45938.618321875001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45938.618321875001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45938.618321875001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45938.618321875001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45938.618321875001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45938.618321875001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45938.618321875001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45938.618321875001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45938.618321875001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45938.618321875001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45938.618321875001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45938.618321875001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45938.618321875001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45938.618321875001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45938.618321875001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45938.618321875001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45938.618321875001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45938.618321875001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45938.618321875001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45938.618321875001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45938.618321875001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45938.618321875001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45938.618321875001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45938.618321875001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45938.618321875001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45938.618321875001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45938.618321875001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45938.618321875001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45938.618321875001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45938.618321875001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45938.618321875001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45938.618321875001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45938.618321875001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45938.618321875001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45938.618321875001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45938.618321875001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45938.618321875001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45938.618321875001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45938.618321875001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45938.618321875001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45938.618321875001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45938.618321875001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45938.618321875001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45938.618321875001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45938.618321875001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45938.618321875001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45938.618321875001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45938.618321875001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45938.618321875001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45938.618321875001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45938.618321875001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45938.618321875001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45938.618321875001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45938.618321875001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45938.618321875001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45938.618321875001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45938.618321875001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45938.618321875001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45938.618321875001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45938.618321875001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45938.618321875001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45938.618321875001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45938.618321875001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45938.618321875001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45938.618321875001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45938.618321875001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45938.618321875001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45938.618321875001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45938.618321875001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45938.618321875001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45938.618321875001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45938.618321875001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45938.618321875001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45938.618321875001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45938.618321875001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45938.618321875001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45938.618321875001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45938.618321875001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45938.618321875001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45938.618321875001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45938.618321875001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45938.618321875001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45938.618321875001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45938.618321875001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45938.618321875001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45938.618321875001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45938.618321875001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45938.618321875001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45938.618321875001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45938.618321875001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45938.618321875001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45938.618321875001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45938.618321875001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45938.618321875001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45938.618321875001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45938.618321875001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45938.618321875001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45938.618321875001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45938.618321875001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45938.618321875001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45938.618321875001</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45938.618321875001</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45938.618321875001</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45938.618321875001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45938.618321875001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45938.618321875001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45938.618321875001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45938.618321875001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45938.618321875001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45938.618321875001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45938.618321875001</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45938.618321875001</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45938.618321875001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45938.618321875001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45938.618321875001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45938.618321875001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45938.618321875001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45938.618321875001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45938.618321875001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45938.618321875001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45938.618321875001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45938.618321875001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45938.618321875001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45938.618321875001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45938.618321875001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45938.618321875001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45938.618321875001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45938.618321875001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45938.618321875001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45938.618321875001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45938.618321875001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45938.618321875001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45938.618321875001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45938.618321875001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45938.618321875001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45938.618321875001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45938.618321875001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45938.618321875001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45938.618321875001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45938.618321875001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45938.618321875001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45938.618321875001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45938.618321875001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45938.618321875001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45938.618321875001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45938.618321875001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45938.618321875001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45938.618321875001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45938.618321875001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45938.618321875001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45938.618321875001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45938.618321875001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45938.618321875001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45938.618321875001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45938.618321875001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45938.618321875001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45938.618321875001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45938.618321875001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45938.618321875001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45938.618321875001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45938.618321875001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45938.618321875001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45938.618321875001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45938.618321875001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45938.618321875001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45938.618321875001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45938.618321875001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45938.618321875001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45938.618321875001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45938.618321875001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45938.618321875001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45938.618321875001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45938.618321875001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45938.618321875001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45938.618321875001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45938.618321875001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45938.618321875001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45938.618321875001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45938.618321875001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45938.618321875001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45938.618321875001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45938.618321875001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45938.618321875001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45938.618321875001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45938.618321875001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45938.618321875001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45938.618321875001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45938.618321875001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45938.618321875001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45938.618321875001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45938.618321875001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45938.618321875001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45938.618321875001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45938.618321875001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45938.618321875001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45938.618321875001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45938.618321875001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45938.618321875001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45938.618321875001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45938.618321875001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45938.618321875001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45938.618321875001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45938.618321875001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45938.618321875001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45938.618321875001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45938.618321875001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45938.618321875001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45938.618321875001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45938.618321875001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45938.618321875001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45938.618321875001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45938.618321875001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45938.618321875001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45938.618321875001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45938.618321875001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45938.618321875001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45938.618321875001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45938.618321875001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45938.618321875001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45938.618321875001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45938.618321875001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45938.618321875001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45938.618321875001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45938.618321875001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45938.618321875001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45938.618321875001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45938.618321875001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45938.618321875001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45938.618321875001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45938.618321875001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45938.618321875001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45938.618321875001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45938.618321875001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45938.618321875001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45938.618321875001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45938.618321875001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45938.618321875001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45938.618321875001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45938.618321875001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45938.618321875001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45938.618321875001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45938.618321875001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45938.618321875001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45938.618321875001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45938.618321875001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45938.618321875001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45938.618321875001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45938.618321875001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45938.618321875001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45938.618321875001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45938.618321875001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45938.618321875001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45938.618321875001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45938.618321875001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45938.618321875001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45938.618321875001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45938.618321875001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45938.618321875001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45938.618321875001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45938.618321875001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45938.618321875001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45938.618321875001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45938.618321875001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45938.618321875001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45938.618321875001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45938.618321875001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45938.618321875001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45938.618321875001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45938.618321875001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45938.618321875001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45938.618321875001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45938.618321875001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45938.618321875001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45938.618321875001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45938.618321875001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45938.618321875001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45938.618321875001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45938.618321875001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45938.618321875001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45938.618321875001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45938.618321875001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45938.618321875001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45938.618321875001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45938.618321875001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45938.618321875001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45938.618321875001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45938.618321875001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45938.618321875001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45938.618321875001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45938.618321875001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45938.618321875001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45938.618321875001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45938.618321875001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45938.618321875001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45938.618321875001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45938.618321875001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45938.618321875001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45938.618321875001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45938.618321875001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45938.618321875001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45938.618321875001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45938.618321875001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45938.618321875001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45938.618321875001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45938.618321875001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45938.618321875001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45938.618321875001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45938.618321875001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45938.618321875001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45938.618321875001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45938.618321875001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45938.618321875001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45938.618321875001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45938.618321875001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45938.618321875001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45938.618321875001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45938.618321875001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45938.618321875001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45938.618321875001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45938.618321875001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45938.618321875001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45938.618321875001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45938.618321875001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45938.618321875001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45938.618321875001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45938.618321875001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45938.618321875001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45938.618321875001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45938.618321875001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45938.618321875001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45938.618321875001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45938.618321875001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45938.618321875001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45938.618321875001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45938.618321875001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45938.618321875001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45938.618321875001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45938.618321875001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45938.618321875001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45938.618321875001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45938.618321875001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45938.618321875001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45938.618321875001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45938.618321875001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45938.618321875001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45938.618321875001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45938.618321875001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45938.618321875001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45938.618321875001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45938.618321875001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45938.618321875001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45938.618321875001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45938.618321875001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45938.618321875001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45938.618321875001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45938.618321875001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45938.618321875001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45938.618321875001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45938.618321875001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45938.618321875001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45938.618321875001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45938.618321875001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45938.618321875001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45938.618321875001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45938.618321875001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45938.618321875001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45938.618321875001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45938.618321875001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45938.618321875001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45938.618321875001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45938.618321875001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45938.618321875001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45938.618321875001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45938.618321875001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45938.618321875001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45938.618321875001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45938.618321875001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45938.618321875001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45938.618321875001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45938.618321875001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45938.618321875001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45938.618321875001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45938.618321875001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45938.618321875001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45938.618321875001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45938.618321875001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45938.618321875001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45938.618321875001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45938.618321875001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45938.618321875001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45938.618321875001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45938.618321875001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45938.618321875001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45938.618321875001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45938.618321875001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45938.618321875001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45938.618321875001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45938.618321875001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45938.618321875001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45938.618321875001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45938.618321875001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45938.618321875001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45938.618321875001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45938.618321875001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45938.618321875001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45938.618321875001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45938.618321875001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45938.618321875001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45938.618321875001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45938.618321875001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45938.618321875001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45938.618321875001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45938.618321875001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45938.618321875001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45938.618321875001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45938.618321875001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45938.618321875001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45938.618321875001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45938.618321875001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45938.618321875001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45938.618321875001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45938.618321875001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45938.618321875001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45938.618321875001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45938.618321875001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45938.618321875001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45938.618321875001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45938.618321875001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45938.618321875001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45938.618321875001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45938.618321875001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45938.618321875001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45938.618321875001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45938.618321875001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45938.618321875001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45938.618321875001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45938.618321875001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45938.618321875001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45938.618321875001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45938.618321875001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45938.618321875001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45938.618321875001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45938.618321875001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45938.618321875001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45938.618321875001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45938.618321875001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45938.618321875001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45938.618321875001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45938.618321875001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45938.618321875001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45938.618321875001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45938.618321875001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45938.618321875001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45938.618321875001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45938.618321875001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45938.618321875001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45938.618321875001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45938.618321875001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45938.618321875001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45938.618321875001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45938.618321875001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45938.618321875001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45938.618321875001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45938.618321875001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45938.618321875001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45938.618321875001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45938.618321875001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45938.618321875001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45938.618321875001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45938.618321875001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45938.618321875001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45938.618321875001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45938.618321875001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45938.618321875001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45938.618321875001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45938.618321875001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45938.618321875001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45938.618321875001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45938.618321875001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45938.618321875001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45938.618321875001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45938.618321875001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45938.618321875001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45938.618321875001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45938.618321875001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45938.618321875001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45938.618321875001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45938.618321875001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45938.618321875001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45938.618321875001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45938.618321875001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45938.618321875001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45938.618321875001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45938.618321875001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45938.618321875001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45938.618321875001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45938.618321875001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45938.618321875001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45938.618321875001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45938.618321875001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45938.618321875001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45938.618321875001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45938.618321875001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45938.618321875001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45938.618321875001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45938.618321875001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45938.618321875001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45938.618321875001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45938.618321875001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45938.618321875001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45938.618321875001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45938.618321875001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45938.618321875001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45938.618321875001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45938.618321875001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45938.618321875001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45938.618321875001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45938.618321875001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45938.618321875001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45938.618321875001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45938.618321875001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45938.618321875001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45938.618321875001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45938.618321875001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45938.618321875001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45938.618321875001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45938.618321875001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45938.618321875001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45938.618321875001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45938.618321875001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45938.618321875001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45938.618321875001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45938.618321875001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45938.618321875001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45938.618321875001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45938.618321875001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45938.618321875001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45938.618321875001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45938.618321875001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45938.618321875001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45938.618321875001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45938.618321875001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45938.618321875001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45938.618321875001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45938.618321875001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45938.618321875001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45938.618321875001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45938.618321875001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45938.618321875001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45938.618321875001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45938.618321875001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45938.618321875001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45938.618321875001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45938.618321875001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45938.618321875001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45938.618321875001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45938.618321875001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45938.618321875001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45938.618321875001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45938.618321875001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45938.618321875001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45938.618321875001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45938.618321875001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45938.618321875001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45938.618321875001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45938.618321875001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45938.618321875001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45938.618321875001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45938.618321875001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45938.618321875001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45938.618321875001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45938.618321875001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45938.618321875001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45938.618321875001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45938.618321875001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45938.618321875001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45938.618321875001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45938.618321875001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45938.618321875001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45938.618321875001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45938.618321875001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45938.618321875001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45938.618321875001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45938.618321875001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45938.618321875001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45938.618321875001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45938.618321875001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45938.618321875001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45938.618321875001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45938.618321875001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45938.618321875001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45938.618321875001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45938.618321875001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45938.618321875001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45938.618321875001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45938.618321875001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45938.618321875001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45938.618321875001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45938.618321875001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45938.618321875001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45938.618321875001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45938.618321875001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45938.618321875001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45938.618321875001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45938.618321875001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45938.618321875001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45938.618321875001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45938.618321875001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45938.618321875001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45938.618321875001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45938.618321875001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45938.618321875001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45938.618321875001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45938.618321875001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45938.618321875001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45938.618321875001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45938.618321875001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45938.618321875001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45938.618321875001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45938.618321875001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45938.618321875001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45938.618321875001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45938.618321875001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45938.618321875001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45938.618321875001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45938.618321875001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45938.618321875001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45938.618321875001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45938.618321875001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45938.618321875001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45938.618321875001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45938.618321875001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45938.618321875001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45938.618321875001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45938.618321875001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45938.618321875001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45938.618321875001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45938.618321875001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45938.618321875001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45938.618321875001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45938.618321875001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45938.618321875001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45938.618321875001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45938.618321875001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45938.618321875001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45938.618321875001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45938.618321875001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45938.618321875001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45938.618321875001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45938.618321875001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45938.618321875001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45938.618321875001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45938.618321875001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45938.618321875001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45938.618321875001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45938.618321875001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45938.618321875001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45938.618321875001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45938.618321875001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45938.618321875001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45938.618321875001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45938.618321875001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45938.618321875001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45938.618321875001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45938.618321875001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45938.618321875001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45938.618321875001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45938.618321875001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45938.618321875001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45938.618321875001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45938.618321875001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45938.618321875001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45938.618321875001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45938.618321875001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45938.618321875001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45938.618321875001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45938.618321875001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45938.618321875001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45938.618321875001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45938.618321875001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45938.618321875001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45938.618321875001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45938.618321875001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45938.618321875001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45938.618321875001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45938.618321875001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45938.618321875001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45938.618321875001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45938.618321875001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45938.618321875001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45938.618321875001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45938.618321875001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45938.618321875001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45938.618321875001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45938.618321875001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45938.618321875001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45938.618321875001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45938.618321875001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45938.618321875001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45938.618321875001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45938.618321875001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45938.618321875001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45938.618321875001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45938.618321875001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45938.618321875001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45938.618321875001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45938.618321875001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45938.618321875001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45938.618321875001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45938.618321875001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45938.618321875001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45938.618321875001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45938.618321875001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45938.618321875001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45938.618321875001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45938.618321875001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45938.618321875001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45938.618321875001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45938.618321875001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45938.618321875001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45938.618321875001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45938.618321875001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45938.618321875001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45938.618321875001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45938.618321875001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45938.618321875001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45938.618321875001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45938.618321875001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45938.618321875001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45938.618321875001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45938.618321875001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45938.618321875001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45938.618321875001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45938.618321875001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45938.618321875001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45938.618321875001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45938.618321875001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45938.618321875001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45938.618321875001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45938.618321875001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45938.618321875001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45938.618321875001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45938.618321875001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45938.618321875001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45938.618321875001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45938.618321875001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45938.618321875001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45938.618321875001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45938.618321875001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45938.618321875001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45938.618321875001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45938.618321875001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45938.618321875001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45938.618321875001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45938.618321875001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45938.618321875001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45938.618321875001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45938.618321875001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45938.618321875001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45938.618321875001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45938.618321875001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45938.618321875001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45938.618321875001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45938.618321875001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45938.618321875001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45938.618321875001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45938.618321875001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45938.618321875001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45938.618321875001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45938.618321875001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45938.618321875001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45938.618321875001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45938.618321875001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45938.618321875001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45938.618321875001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45938.618321875001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45938.618321875001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45938.618321875001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45938.618321875001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45938.618321875001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45938.618321875001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45938.618321875001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45938.618321875001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45938.618321875001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45938.618321875001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45938.618321875001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45938.618321875001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45938.618321875001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45938.618321875001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45938.618321875001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45938.618321875001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45938.618321875001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45938.618321875001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45938.618321875001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45938.618321875001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45938.618321875001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45938.618321875001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45938.618321875001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45938.618321875001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45938.618321875001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45938.618321875001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45938.618321875001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45938.618321875001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45938.618321875001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45938.618321875001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45938.618321875001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45938.618321875001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45938.618321875001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45938.618321875001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45938.618321875001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45938.618321875001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45938.618321875001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45938.618321875001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45938.618321875001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45938.618321875001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45938.618321875001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45938.618321875001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45938.618321875001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45938.618321875001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45938.618321875001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45938.618321875001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45938.618321875001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45938.618321875001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45938.618321875001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45938.618321875001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45938.618321875001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45938.618321875001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45938.618321875001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45938.618321875001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45938.618321875001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45938.618321875001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45938.618321875001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45938.618321875001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45938.618321875001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45938.618321875001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45938.618321875001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45938.618321875001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45938.618321875001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45938.618321875001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45938.618321875001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45938.618321875001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45938.618321875001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45938.618321875001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45938.618321875001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45938.618321875001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45938.618321875001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45938.618321875001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45938.618321875001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45938.618321875001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45938.618321875001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45938.618321875001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45938.618321875001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45938.618321875001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45938.618321875001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45938.618321875001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45938.618321875001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45938.618321875001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45938.618321875001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45938.618321875001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45938.618321875001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45938.618321875001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45938.618321875001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45938.618321875001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45938.618321875001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45938.618321875001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45938.618321875001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45938.618321875001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45938.618321875001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45938.618321875001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45938.618321875001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45938.618321875001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45938.618321875001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45938.618321875001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45938.618321875001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45938.618321875001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45938.618321875001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45938.618321875001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45938.618321875001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45938.618321875001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45938.618321875001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45938.618321875001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45938.618321875001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45938.618321875001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45938.618321875001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45938.618321875001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45938.618321875001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45938.618321875001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45938.618321875001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45938.618321875001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45938.618321875001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45938.618321875001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45938.618321875001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45938.618321875001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45938.618321875001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45938.618321875001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45938.618321875001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45938.618321875001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45938.618321875001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45938.618321875001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45938.618321875001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45938.618321875001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45938.618321875001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45938.618321875001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45938.618321875001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45938.618321875001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45938.618321875001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45938.618321875001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45938.618321875001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45938.618321875001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45938.618321875001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45938.618321875001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45938.618321875001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45938.618321875001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45938.618321875001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45938.618321875001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45938.618321875001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45938.618321875001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45938.618321875001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45938.618321875001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45938.618321875001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45938.618321875001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45938.618321875001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45938.618321875001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45938.618321875001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45938.618321875001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45938.618321875001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45938.618321875001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45938.618321875001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45938.618321875001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45938.618321875001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45938.618321875001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45938.618321875001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45938.618321875001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45938.618321875001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45938.618321875001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45938.618321875001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45938.618321875001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45938.618321875001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45938.618321875001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45938.618321875001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45938.618321875001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45938.618321875001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45938.618321875001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45938.618321875001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45938.618321875001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45938.618321875001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45938.618321875001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45938.618321875001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45938.618321875001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45938.618321875001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45938.618321875001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45938.618321875001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45938.618321875001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45938.618321875001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45938.618321875001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45938.618321875001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45938.618321875001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45938.618321875001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45938.618321875001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45938.618321875001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45938.618321875001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45938.618321875001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45938.618321875001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45938.618321875001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45938.618321875001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45938.618321875001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45938.618321875001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45938.618321875001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45938.618321875001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45938.618321875001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45938.618321875001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45938.618321875001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45938.618321875001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45938.618321875001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45938.618321875001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45938.618321875001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45938.618321875001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45938.618321875001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45938.618321875001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45938.618321875001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45938.618321875001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45938.618321875001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45938.618321875001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45938.618321875001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45938.618321875001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45938.618321875001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45938.618321875001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45938.618321875001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45938.618321875001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45938.618321875001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45938.618321875001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45938.618321875001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45938.618321875001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45938.618321875001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45938.618321875001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45938.618321875001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45938.618321875001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45938.618321875001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45938.618321875001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45938.618321875001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45938.618321875001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45938.618321875001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45938.618321875001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45938.618321875001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45938.618321875001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45938.618321875001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45938.618321875001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45938.618321875001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45938.618321875001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45938.618321875001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45938.618321875001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45938.618321875001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45938.618321875001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45938.618321875001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45938.618321875001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45938.618321875001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45938.618321875001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45938.618321875001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45938.618321875001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45938.618321875001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45938.618321875001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45938.618321875001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45938.618321875001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45938.618321875001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45938.618321875001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45938.618321875001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45938.618321875001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45938.618321875001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45938.618321875001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45938.618321875001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45938.618321875001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45938.618321875001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45938.618321875001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45938.618321875001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45938.618321875001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45938.618321875001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45938.618321875001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45938.618321875001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45938.618321875001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45938.618321875001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45938.618321875001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45938.618321875001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45938.618321875001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45938.618321875001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45938.618321875001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45938.618321875001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45938.618321875001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45938.618321875001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45938.618321875001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45938.618321875001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45938.618321875001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45938.618321875001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45938.618321875001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45938.618321875001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45938.618321875001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45938.618321875001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45938.618321875001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45938.618321875001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45938.618321875001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45938.618321875001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45938.618321875001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45938.618321875001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45938.618321875001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45938.618321875001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45938.618321875001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45938.618321875001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45938.618321875001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45938.618321875001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45938.618321875001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45938.618321875001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45938.618321875001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45938.618321875001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45938.618321875001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45938.618321875001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45938.618321875001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45938.618321875001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45938.618321875001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45938.618321875001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45938.618321875001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45938.618321875001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45938.618321875001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45938.618321875001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45938.618321875001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45938.618321875001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45938.618321875001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45938.618321875001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45938.618321875001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45938.618321875001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45938.618321875001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45938.618321875001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45938.618321875001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45938.618321875001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45938.618321875001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45938.618321875001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45938.618321875001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45938.618321875001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45938.618321875001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45938.618321875001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45938.618321875001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45938.618321875001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45938.618321875001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45938.618321875001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45938.618321875001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45938.618321875001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45938.618321875001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45938.618321875001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45938.618321875001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45938.618321875001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45938.618321875001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45938.618321875001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45938.618321875001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45938.618321875001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45938.618321875001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45938.618321875001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45938.618321875001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45938.618321875001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45938.618321875001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45938.618321875001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45938.618321875001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45938.618321875001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45938.618321875001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45938.618321875001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45938.618321875001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45938.618321875001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45938.618321875001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45938.618321875001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45938.618321875001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45938.618321875001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45938.618321875001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45938.618321875001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45938.618321875001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45938.618321875001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45938.618321875001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45938.618321875001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45938.618321875001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45938.618321875001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45938.618321875001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45938.618321875001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45938.618321875001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45938.618321875001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45938.618321875001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45938.618321875001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45938.618321875001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45938.618321875001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45938.618321875001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45938.618321875001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45938.618321875001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45938.618321875001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45938.618321875001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45938.618321875001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45938.618321875001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45938.618321875001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45938.618321875001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45938.618321875001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45938.618321875001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45938.618321875001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45938.618321875001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45938.618321875001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45938.618321875001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45938.618321875001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45938.618321875001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45938.618321875001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45938.618321875001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45938.618321875001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45938.618321875001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45938.618321875001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45938.618321875001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45938.618321875001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45938.618321875001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45938.618321875001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45938.618321875001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45938.618321875001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45938.618321875001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45938.618321875001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45938.618321875001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45938.618321875001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45938.618321875001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45938.618321875001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45938.618321875001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45938.618321875001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45938.618321875001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45938.618321875001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45938.618321875001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45938.618321875001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45938.618321875001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45938.618321875001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45938.618321875001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45938.618321875001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45938.618321875001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45938.618321875001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45938.618321875001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45938.618321875001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45938.618321875001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45938.618321875001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45938.618321875001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45938.618321875001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45938.618321875001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45938.618321875001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45938.618321875001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45938.618321875001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45938.618321875001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45938.618321875001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45938.618321875001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45938.618321875001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45938.618321875001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45938.618321875001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45938.618321875001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45938.618321875001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45938.618321875001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45938.618321875001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45938.618321875001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45938.618321875001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45938.618321875001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45938.618321875001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45938.618321875001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45938.618321875001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45938.618321875001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45938.618321875001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45938.618321875001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45938.618321875001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45938.618321875001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45938.618321875001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45938.618321875001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45938.618321875001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45938.618321875001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45938.618321875001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45938.618321875001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45938.618321875001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45938.618321875001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45938.618321875001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45938.618321875001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45938.618321875001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45938.618321875001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45938.618321875001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45938.618321875001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45938.618321875001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45938.618321875001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45938.618321875001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45938.618321875001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45938.618321875001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45938.618321875001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45938.618321875001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45938.618321875001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45938.618321875001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45938.618321875001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45938.618321875001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45938.618321875001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45938.618321875001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45938.618321875001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45938.618321875001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45938.618321875001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45938.618321875001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45938.618321875001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45938.618321875001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45938.618321875001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45938.618321875001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45938.618321875001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45938.618321875001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45938.618321875001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45938.618321875001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45938.618321875001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45938.618321875001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45938.618321875001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45938.618321875001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45938.618321875001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45938.618321875001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45938.618321875001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45938.618321875001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45938.618321875001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45938.618321875001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45938.618321875001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45938.618321875001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45938.618321875001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45938.618321875001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45938.618321875001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45938.618321875001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45938.618321875001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45938.618321875001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45938.618321875001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45938.618321875001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45938.618321875001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45938.618321875001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45938.618321875001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45938.618321875001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45938.618321875001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45938.618321875001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45938.618321875001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45938.618321875001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45938.618321875001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45938.618321875001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45938.618321875001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45938.618321875001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45938.618321875001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45938.618321875001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45938.618321875001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45938.618321875001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45938.618321875001</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235.13760428240494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6.5995486111205537E-2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45938.618321875001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45938.618321875001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45938.618321875001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45938.618321875001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45938.618321875001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45938.618321875001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45938.618321875001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45938.618321875001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45938.618321875001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45938.618321875001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45938.618321875001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45938.618321875001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45938.618321875001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45938.618321875001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45938.618321875001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45938.618321875001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45938.618321875001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45938.618321875001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45938.618321875001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45938.618321875001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45938.618321875001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45938.618321875001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45938.618321875001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45938.618321875001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45938.618321875001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45938.618321875001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45938.618321875001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45938.618321875001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45938.618321875001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45938.618321875001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45938.618321875001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45938.618321875001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45938.618321875001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45938.618321875001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45938.618321875001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45938.618321875001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45938.618321875001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45938.618321875001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45938.618321875001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45938.618321875001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45938.618321875001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45938.618321875001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45938.618321875001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45938.618321875001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45938.618321875001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45938.618321875001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45938.618321875001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45938.618321875001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45938.618321875001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45938.618321875001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45938.618321875001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45938.618321875001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45938.618321875001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45938.618321875001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45938.618321875001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45938.618321875001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45938.618321875001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45938.618321875001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45938.618321875001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45938.618321875001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45938.618321875001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45938.618321875001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45938.618321875001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45938.618321875001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45938.618321875001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45938.618321875001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45938.618321875001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45938.618321875001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45938.618321875001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45938.618321875001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45938.618321875001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45938.618321875001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45938.618321875001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45938.618321875001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45938.618321875001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45938.618321875001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45938.618321875001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45938.618321875001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45938.618321875001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45938.618321875001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45938.618321875001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45938.618321875001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45938.618321875001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45938.618321875001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45938.618321875001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45938.618321875001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45938.618321875001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45938.618321875001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45938.618321875001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45938.618321875001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45938.618321875001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45938.618321875001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45938.618321875001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45938.618321875001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45938.618321875001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45938.618321875001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45938.618321875001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45938.618321875001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45938.618321875001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45938.618321875001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45938.618321875001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45938.618321875001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45938.618321875001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45938.618321875001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45938.618321875001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45938.618321875001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45938.618321875001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45938.618321875001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45938.618321875001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45938.618321875001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45938.618321875001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45938.618321875001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45938.618321875001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45938.618321875001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45938.618321875001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45938.618321875001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45938.618321875001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45938.618321875001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45938.618321875001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45938.618321875001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45938.618321875001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45938.618321875001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45938.618321875001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45938.618321875001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45938.618321875001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45938.618321875001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45938.618321875001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45938.618321875001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45938.618321875001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45938.618321875001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45938.618321875001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45938.618321875001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45938.618321875001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45938.618321875001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45938.618321875001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45938.618321875001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45938.618321875001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45938.618321875001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45938.618321875001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45938.618321875001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45938.618321875001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45938.618321875001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45938.618321875001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45938.618321875001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45938.618321875001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45938.618321875001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45938.618321875001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45938.618321875001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45938.618321875001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45938.618321875001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45938.618321875001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45938.618321875001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45938.618321875001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45938.618321875001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45938.618321875001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45938.618321875001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45938.618321875001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45938.618321875001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45938.618321875001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45938.618321875001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45938.618321875001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45938.618321875001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45938.618321875001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45938.618321875001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45938.618321875001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45938.618321875001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45938.618321875001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45938.618321875001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45938.618321875001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45938.618321875001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45938.618321875001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45938.618321875001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45938.618321875001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45938.618321875001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45938.618321875001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45938.618321875001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45938.618321875001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45938.618321875001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45938.618321875001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45938.618321875001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45938.618321875001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45938.618321875001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45938.618321875001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45938.618321875001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45938.618321875001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45938.618321875001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45938.618321875001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45938.618321875001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45938.618321875001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45938.618321875001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45938.618321875001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45938.618321875001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45938.618321875001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45938.618321875001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45938.618321875001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45938.618321875001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45938.618321875001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45938.618321875001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45938.618321875001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45938.618321875001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45938.618321875001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45938.618321875001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45938.618321875001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45938.618321875001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45938.618321875001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45938.618321875001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45938.618321875001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45938.618321875001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45938.618321875001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45938.618321875001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45938.618321875001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45938.618321875001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45938.618321875001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45938.618321875001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45938.618321875001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45938.618321875001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45938.618321875001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45938.618321875001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45938.618321875001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45938.618321875001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45938.618321875001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45938.618321875001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45938.618321875001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45938.618321875001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45938.618321875001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45938.618321875001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45938.618321875001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45938.618321875001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45938.618321875001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45938.618321875001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45938.618321875001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45938.618321875001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45938.618321875001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45938.618321875001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45938.618321875001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45938.618321875001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45938.618321875001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45938.618321875001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45938.618321875001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45938.618321875001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45938.618321875001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45938.618321875001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45938.618321875001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45938.618321875001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45938.618321875001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45938.618321875001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45938.618321875001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45938.618321875001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45938.618321875001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45938.618321875001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45938.618321875001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45938.618321875001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45938.618321875001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45938.618321875001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45938.618321875001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45938.618321875001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45938.618321875001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45938.618321875001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45938.618321875001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45938.618321875001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45938.618321875001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45938.618321875001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45938.618321875001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45938.618321875001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45938.618321875001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45938.618321875001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45938.618321875001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45938.618321875001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45938.618321875001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45938.618321875001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45938.618321875001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45938.618321875001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45938.618321875001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45938.618321875001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45938.618321875001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45938.618321875001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45938.618321875001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45938.618321875001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45938.618321875001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45938.618321875001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45938.618321875001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45938.618321875001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45938.618321875001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45938.618321875001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45938.618321875001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45938.618321875001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45938.618321875001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45938.618321875001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45938.618321875001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45938.618321875001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45938.618321875001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45938.618321875001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45938.618321875001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45938.618321875001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45938.618321875001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45938.618321875001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45938.618321875001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45938.618321875001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45938.618321875001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45938.618321875001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45938.618321875001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45938.618321875001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45938.618321875001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45938.618321875001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45938.618321875001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45938.618321875001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45938.618321875001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45938.618321875001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45938.618321875001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45938.618321875001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45938.618321875001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45938.618321875001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45938.618321875001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45938.618321875001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45938.618321875001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45938.618321875001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45938.618321875001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45938.618321875001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45938.618321875001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45938.618321875001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45938.618321875001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45938.618321875001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45938.618321875001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45938.618321875001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45938.618321875001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45938.618321875001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45938.618321875001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45938.618321875001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45938.618321875001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45938.618321875001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45938.618321875001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45938.618321875001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45938.618321875001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45938.618321875001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45938.618321875001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45938.618321875001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45938.618321875001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45938.618321875001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45938.618321875001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45938.618321875001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45938.618321875001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45938.618321875001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45938.618321875001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45938.618321875001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45938.618321875001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45938.618321875001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45938.618321875001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45938.618321875001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45938.618321875001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45938.618321875001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45938.618321875001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45938.618321875001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45938.618321875001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45938.618321875001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45938.618321875001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45938.618321875001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45938.618321875001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45938.618321875001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45938.618321875001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45938.618321875001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45938.618321875001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45938.618321875001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45938.618321875001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45938.618321875001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45938.618321875001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45938.618321875001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45938.618321875001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45938.618321875001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45938.618321875001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45938.618321875001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45938.618321875001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45938.618321875001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45938.618321875001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45938.618321875001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45938.618321875001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45938.618321875001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45938.618321875001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45938.618321875001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45938.618321875001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45938.618321875001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45938.618321875001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45938.618321875001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45938.618321875001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45938.618321875001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45938.618321875001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45938.618321875001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45938.618321875001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45938.618321875001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45938.618321875001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45938.618321875001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45938.618321875001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45938.618321875001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45938.618321875001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45938.618321875001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45938.618321875001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45938.618321875001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45938.618321875001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45938.618321875001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45938.618321875001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45938.618321875001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45938.618321875001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45938.618321875001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45938.618321875001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45938.618321875001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45938.618321875001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45938.618321875001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45938.618321875001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45938.618321875001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45938.618321875001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45938.618321875001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45938.618321875001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45938.618321875001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45938.618321875001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45938.618321875001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45938.618321875001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45938.618321875001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45938.618321875001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45938.618321875001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45938.618321875001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45938.618321875001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45938.618321875001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45938.618321875001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45938.618321875001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45938.618321875001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45938.618321875001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45938.618321875001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45938.618321875001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45938.618321875001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45938.618321875001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45938.618321875001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45938.618321875001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45938.618321875001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45938.618321875001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45938.618321875001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45938.618321875001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45938.618321875001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45938.618321875001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45938.618321875001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45938.618321875001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45938.618321875001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45938.618321875001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45938.618321875001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45938.618321875001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45938.618321875001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45938.618321875001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45938.618321875001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45938.618321875001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45938.618321875001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45938.618321875001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45938.618321875001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45938.618321875001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45938.618321875001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45938.618321875001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45938.618321875001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45938.618321875001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45938.618321875001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45938.618321875001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45938.618321875001</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45938.618321875001</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45938.618321875001</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45938.618321875001</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46.786261689812818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12.429444560184493</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36036</v>
      </c>
      <c r="E4" s="37" t="s">
        <v>38964</v>
      </c>
      <c r="F4" s="38">
        <v>45938.514513888891</v>
      </c>
      <c r="G4" s="39">
        <f ca="1">IFERROR(NOW()-F4,"-")</f>
        <v>0.10380798611004138</v>
      </c>
      <c r="H4" s="38">
        <v>45938.50880787037</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ca="1">IFERROR(NOW()-F5,"-")</f>
        <v>45938.618321875001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45938.618321875001</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45938.618321875001</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45938.618321875001</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45938.618321875001</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45938.618321875001</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45938.618321875001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45938.618321875001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45938.618321875001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45938.618321875001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45938.618321875001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45938.618321875001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45938.618321875001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45938.618321875001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45938.618321875001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45938.618321875001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45938.618321875001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45938.618321875001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45938.618321875001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45938.618321875001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45938.618321875001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45938.618321875001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45938.618321875001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45938.618321875001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45938.618321875001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45938.618321875001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45938.618321875001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45938.618321875001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45938.618321875001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45938.618321875001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45938.618321875001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45938.618321875001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45938.618321875001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45938.618321875001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45938.618321875001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45938.618321875001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45938.618321875001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45938.618321875001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45938.618321875001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45938.618321875001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45938.618321875001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45938.618321875001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45938.618321875001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45938.618321875001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45938.618321875001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45938.618321875001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45938.618321875001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45938.618321875001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45938.618321875001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45938.618321875001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45938.618321875001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45938.618321875001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45938.618321875001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45938.618321875001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45938.618321875001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45938.618321875001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45938.618321875001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45938.618321875001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45938.618321875001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45938.618321875001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45938.618321875001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45938.618321875001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45938.618321875001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45938.618321875001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45938.618321875001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45938.618321875001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45938.618321875001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45938.618321875001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45938.618321875001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45938.618321875001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45938.618321875001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45938.618321875001</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45938.618321875001</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45938.618321875001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45938.618321875001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45938.618321875001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45938.618321875001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45938.618321875001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45938.618321875001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45938.618321875001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45938.618321875001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45938.618321875001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45938.618321875001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45938.618321875001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45938.618321875001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45938.618321875001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45938.618321875001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45938.618321875001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45938.618321875001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45938.618321875001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45938.618321875001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45938.618321875001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45938.618321875001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45938.618321875001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45938.618321875001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45938.618321875001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45938.618321875001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45938.618321875001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45938.618321875001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45938.618321875001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45938.618321875001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45938.618321875001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45938.618321875001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45938.618321875001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45938.618321875001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45938.618321875001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45938.618321875001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45938.618321875001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45938.618321875001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45938.618321875001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45938.618321875001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45938.618321875001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45938.618321875001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45938.618321875001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45938.618321875001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45938.618321875001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45938.618321875001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45938.618321875001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45938.618321875001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45938.618321875001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45938.618321875001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45938.618321875001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45938.618321875001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45938.618321875001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45938.618321875001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45938.618321875001</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45938.618321875001</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11.845474652778648</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45938.618321875001</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4.7373496527798125</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3.6760765046274173</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39072</v>
      </c>
      <c r="B6" s="150" t="str">
        <f>IFERROR(VLOOKUP(D6,DB!A:K,11,0),"")</f>
        <v>R6</v>
      </c>
      <c r="C6" s="150">
        <v>1</v>
      </c>
      <c r="D6" s="150" t="s">
        <v>33684</v>
      </c>
      <c r="E6" s="149" t="s">
        <v>39067</v>
      </c>
      <c r="F6" s="155">
        <v>45937.809027777781</v>
      </c>
      <c r="G6" s="152">
        <f ca="1">IFERROR(NOW()-F6,"-")</f>
        <v>0.80929409722011769</v>
      </c>
      <c r="H6" s="155">
        <v>45937.667847222219</v>
      </c>
      <c r="I6" s="150" t="str">
        <f>IFERROR(VLOOKUP(D6,DB!A:F,6,0),"")</f>
        <v>SCECO</v>
      </c>
      <c r="J6" s="150" t="str">
        <f>IFERROR(VLOOKUP(D6,DB!A:G,7,0),"")</f>
        <v>Weak</v>
      </c>
      <c r="K6" s="156" t="s">
        <v>39073</v>
      </c>
      <c r="L6" s="150" t="str">
        <f>IFERROR(VLOOKUP(D6,DB!A:I,9,0),"")</f>
        <v>Latis</v>
      </c>
    </row>
    <row r="7" spans="1:16383" ht="31.5" customHeight="1">
      <c r="A7" s="110" t="s">
        <v>39074</v>
      </c>
      <c r="B7" s="150" t="str">
        <f>IFERROR(VLOOKUP(D7,DB!A:K,11,0),"")</f>
        <v>R6</v>
      </c>
      <c r="C7" s="111">
        <v>1</v>
      </c>
      <c r="D7" s="109" t="s">
        <v>33158</v>
      </c>
      <c r="E7" s="112" t="s">
        <v>38964</v>
      </c>
      <c r="F7" s="113">
        <v>45938.545601851853</v>
      </c>
      <c r="G7" s="81">
        <f ca="1">IFERROR(NOW()-F7,"-")</f>
        <v>7.2720023148576729E-2</v>
      </c>
      <c r="H7" s="113">
        <v>45938.539722222224</v>
      </c>
      <c r="I7" s="150" t="str">
        <f>IFERROR(VLOOKUP(D7,DB!A:F,6,0),"")</f>
        <v>Generator-SG</v>
      </c>
      <c r="J7" s="150" t="str">
        <f>IFERROR(VLOOKUP(D7,DB!A:G,7,0),"")</f>
        <v>Vandalized</v>
      </c>
      <c r="K7" s="114" t="s">
        <v>39075</v>
      </c>
      <c r="L7" s="150" t="str">
        <f>IFERROR(VLOOKUP(D7,DB!A:I,9,0),"")</f>
        <v>Latis</v>
      </c>
    </row>
    <row r="8" spans="1:16383" ht="31.5" customHeight="1">
      <c r="A8" s="110" t="s">
        <v>39076</v>
      </c>
      <c r="B8" s="150" t="str">
        <f>IFERROR(VLOOKUP(D8,DB!A:K,11,0),"")</f>
        <v>R6</v>
      </c>
      <c r="C8" s="111">
        <v>3</v>
      </c>
      <c r="D8" s="109" t="s">
        <v>32951</v>
      </c>
      <c r="E8" s="112" t="s">
        <v>38964</v>
      </c>
      <c r="F8" s="113">
        <v>45938.593113425923</v>
      </c>
      <c r="G8" s="81">
        <f ca="1">IFERROR(NOW()-F8,"-")</f>
        <v>2.5208449078490958E-2</v>
      </c>
      <c r="H8" s="113">
        <v>45938.565011574072</v>
      </c>
      <c r="I8" s="150" t="str">
        <f>IFERROR(VLOOKUP(D8,DB!A:F,6,0),"")</f>
        <v>SCECO</v>
      </c>
      <c r="J8" s="150" t="str">
        <f>IFERROR(VLOOKUP(D8,DB!A:G,7,0),"")</f>
        <v>Dead+No BB Design</v>
      </c>
      <c r="K8" s="114" t="s">
        <v>39077</v>
      </c>
      <c r="L8" s="150" t="str">
        <f>IFERROR(VLOOKUP(D8,DB!A:I,9,0),"")</f>
        <v>Latis</v>
      </c>
    </row>
    <row r="9" spans="1:16383" ht="31.5" customHeight="1">
      <c r="A9" s="110"/>
      <c r="B9" s="150" t="str">
        <f>IFERROR(VLOOKUP(D9,DB!A:K,11,0),"")</f>
        <v/>
      </c>
      <c r="C9" s="111"/>
      <c r="D9" s="109"/>
      <c r="E9" s="112"/>
      <c r="F9" s="113"/>
      <c r="G9" s="81">
        <f ca="1">IFERROR(NOW()-F9,"-")</f>
        <v>45938.618321875001</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45938.618321875001</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60"/>
      <c r="E11" s="112"/>
      <c r="F11" s="113"/>
      <c r="G11" s="81">
        <f ca="1">IFERROR(NOW()-F11,"-")</f>
        <v>45938.618321875001</v>
      </c>
      <c r="H11" s="113"/>
      <c r="I11" s="150" t="str">
        <f>IFERROR(VLOOKUP(D11,DB!A:F,6,0),"")</f>
        <v/>
      </c>
      <c r="J11" s="150" t="str">
        <f>IFERROR(VLOOKUP(D11,DB!A:G,7,0),"")</f>
        <v/>
      </c>
      <c r="K11" s="114"/>
      <c r="L11" s="150" t="str">
        <f>IFERROR(VLOOKUP(D11,DB!A:I,9,0),"")</f>
        <v/>
      </c>
    </row>
    <row r="12" spans="1:16383" ht="31.5" customHeight="1">
      <c r="A12" s="110"/>
      <c r="B12" s="150" t="str">
        <f>IFERROR(VLOOKUP(D12,DB!A:K,11,0),"")</f>
        <v/>
      </c>
      <c r="C12" s="111"/>
      <c r="D12" s="109"/>
      <c r="E12" s="112"/>
      <c r="F12" s="113"/>
      <c r="G12" s="81">
        <f ca="1">IFERROR(NOW()-F12,"-")</f>
        <v>45938.618321875001</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11"/>
      <c r="D13" s="109"/>
      <c r="E13" s="112"/>
      <c r="F13" s="113"/>
      <c r="G13" s="81">
        <f ca="1">IFERROR(NOW()-F13,"-")</f>
        <v>45938.618321875001</v>
      </c>
      <c r="H13" s="113"/>
      <c r="I13" s="150" t="str">
        <f>IFERROR(VLOOKUP(D13,DB!A:F,6,0),"")</f>
        <v/>
      </c>
      <c r="J13" s="150" t="str">
        <f>IFERROR(VLOOKUP(D13,DB!A:G,7,0),"")</f>
        <v/>
      </c>
      <c r="K13" s="114"/>
      <c r="L13" s="150" t="str">
        <f>IFERROR(VLOOKUP(D13,DB!A:I,9,0),"")</f>
        <v/>
      </c>
    </row>
    <row r="14" spans="1:16383" ht="31.5" customHeight="1">
      <c r="A14" s="110"/>
      <c r="B14" s="109" t="str">
        <f>IFERROR(VLOOKUP(D14,DB!A:K,11,0),"")</f>
        <v/>
      </c>
      <c r="C14" s="111"/>
      <c r="D14" s="160"/>
      <c r="E14" s="112"/>
      <c r="F14" s="113"/>
      <c r="G14" s="81">
        <f ca="1">IFERROR(NOW()-F14,"-")</f>
        <v>45938.618321875001</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45938.618321875001</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45938.618321875001</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45938.618321875001</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45938.618321875001</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45938.618321875001</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45938.618321875001</v>
      </c>
      <c r="H20" s="113"/>
      <c r="I20" s="109" t="str">
        <f>IFERROR(VLOOKUP(D20,DB!A:F,6,0),"")</f>
        <v/>
      </c>
      <c r="J20" s="108" t="str">
        <f>IFERROR(VLOOKUP(D20,DB!A:G,7,0),"")</f>
        <v/>
      </c>
      <c r="K20" s="114"/>
      <c r="L20" s="150" t="str">
        <f>IFERROR(VLOOKUP(D20,DB!A:I,9,0),"")</f>
        <v/>
      </c>
    </row>
    <row r="21" spans="1:12" ht="31.5" customHeight="1">
      <c r="A21" s="110"/>
      <c r="B21" s="109" t="str">
        <f>IFERROR(VLOOKUP(D21,DB!A:K,11,0),"")</f>
        <v/>
      </c>
      <c r="C21" s="111"/>
      <c r="D21" s="109"/>
      <c r="E21" s="112"/>
      <c r="F21" s="113"/>
      <c r="G21" s="81">
        <f ca="1">IFERROR(NOW()-F21,"-")</f>
        <v>45938.618321875001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45938.618321875001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45938.618321875001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45938.618321875001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45938.618321875001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45938.618321875001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45938.618321875001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45938.618321875001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45938.618321875001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45938.618321875001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45938.618321875001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45938.618321875001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45938.618321875001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45938.618321875001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45938.618321875001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45938.618321875001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45938.618321875001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45938.618321875001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45938.618321875001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45938.618321875001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45938.618321875001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45938.618321875001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45938.618321875001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45938.618321875001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45938.618321875001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45938.618321875001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45938.618321875001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45938.618321875001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45938.618321875001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45938.618321875001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45938.618321875001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45938.618321875001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45938.618321875001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45938.618321875001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45938.618321875001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45938.618321875001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45938.618321875001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45938.618321875001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45938.618321875001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45938.618321875001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45938.618321875001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45938.618321875001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45938.618321875001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45938.618321875001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45938.618321875001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45938.618321875001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45938.618321875001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45938.618321875001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45938.618321875001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45938.618321875001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45938.618321875001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45938.618321875001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45938.618321875001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45938.618321875001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45938.618321875001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45938.618321875001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45938.618321875001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45938.618321875001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45938.618321875001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45938.618321875001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45938.618321875001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45938.618321875001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45938.618321875001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45938.618321875001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45938.618321875001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45938.618321875001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45938.618321875001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45938.618321875001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45938.618321875001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45938.618321875001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45938.618321875001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45938.618321875001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45938.618321875001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45938.618321875001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45938.618321875001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45938.618321875001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45938.618321875001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45938.618321875001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45938.618321875001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45938.618321875001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45938.618321875001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45938.618321875001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45938.618321875001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45938.618321875001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45938.618321875001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45938.618321875001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45938.618321875001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45938.618321875001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45938.618321875001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45938.618321875001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45938.618321875001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45938.618321875001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45938.618321875001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45938.618321875001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45938.618321875001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45938.618321875001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45938.618321875001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45938.618321875001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45938.618321875001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45938.618321875001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45938.618321875001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45938.618321875001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45938.618321875001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45938.618321875001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45938.618321875001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45938.618321875001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45938.618321875001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45938.618321875001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45938.618321875001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45938.618321875001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45938.618321875001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45938.618321875001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45938.618321875001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45938.618321875001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45938.618321875001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45938.618321875001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45938.618321875001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45938.618321875001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45938.618321875001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45938.618321875001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45938.618321875001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45938.618321875001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45938.618321875001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45938.618321875001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45938.618321875001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45938.618321875001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45938.618321875001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45938.618321875001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45938.618321875001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45938.618321875001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45938.618321875001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45938.618321875001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45938.618321875001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45938.618321875001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45938.618321875001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45938.618321875001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45938.618321875001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45938.618321875001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45938.618321875001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45938.618321875001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45938.618321875001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45938.618321875001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45938.618321875001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45938.618321875001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45938.618321875001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45938.618321875001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45938.618321875001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45938.618321875001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45938.618321875001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45938.618321875001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45938.618321875001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45938.618321875001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45938.618321875001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45938.618321875001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45938.618321875001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45938.618321875001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45938.618321875001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45938.618321875001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45938.618321875001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45938.618321875001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45938.618321875001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45938.618321875001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45938.618321875001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45938.618321875001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45938.618321875001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45938.618321875001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45938.618321875001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45938.618321875001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45938.618321875001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45938.618321875001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45938.618321875001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45938.618321875001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45938.618321875001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45938.618321875001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45938.618321875001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45938.618321875001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45938.618321875001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45938.618321875001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45938.618321875001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45938.618321875001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45938.618321875001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45938.618321875001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45938.618321875001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45938.618321875001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45938.618321875001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45938.618321875001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45938.618321875001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45938.618321875001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45938.618321875001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45938.618321875001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45938.618321875001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45938.618321875001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45938.618321875001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45938.618321875001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45938.618321875001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45938.618321875001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45938.618321875001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45938.618321875001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45938.618321875001</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45938.618321875001</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45938.618321875001</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45938.618321875001</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45938.618321875001</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45938.618321875001</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