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26" documentId="13_ncr:1_{F6CB121F-512D-4AA6-A0C1-0FB36C537598}" xr6:coauthVersionLast="47" xr6:coauthVersionMax="47" xr10:uidLastSave="{7FA07F94-CAF3-4C95-9634-97D29177F817}"/>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<sst xmlns="http://schemas.openxmlformats.org/spreadsheetml/2006/main" count="178602" uniqueCount="39085">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</sst>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D17" sqref="D1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285.37948020833574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4.884167708332825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c r="B4" s="159" t="str">
        <f>IFERROR(VLOOKUP(D4,DB!A:K,11,0),"")</f>
        <v/>
      </c>
      <c r="C4" s="139"/>
      <c r="D4" s="139"/>
      <c r="E4" s="140"/>
      <c r="F4" s="141"/>
      <c r="G4" s="142">
        <f ca="1">IFERROR(NOW()-F4,"")</f>
        <v>45948.327906134262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45948.327906134262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45948.327906134262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45948.327906134262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45948.327906134262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45948.327906134262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45948.327906134262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45948.327906134262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45948.327906134262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45948.327906134262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45948.327906134262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45948.327906134262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45948.327906134262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45948.327906134262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45948.327906134262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45948.327906134262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45948.327906134262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45948.327906134262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45948.327906134262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45948.327906134262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45948.327906134262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45948.327906134262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45948.327906134262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45948.327906134262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45948.327906134262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45948.327906134262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45948.327906134262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45948.327906134262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45948.327906134262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45948.327906134262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45948.327906134262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45948.327906134262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45948.327906134262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45948.327906134262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45948.327906134262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45948.327906134262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45948.327906134262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45948.327906134262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45948.327906134262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45948.327906134262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45948.327906134262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45948.327906134262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45948.327906134262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45948.327906134262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45948.327906134262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45948.327906134262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45948.327906134262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45948.327906134262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45948.327906134262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45948.327906134262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45948.327906134262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45948.327906134262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45948.327906134262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45948.327906134262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45948.327906134262</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45948.327906134262</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45948.327906134262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45948.327906134262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45948.327906134262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45948.327906134262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45948.327906134262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45948.327906134262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45948.327906134262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45948.327906134262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45948.327906134262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45948.327906134262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45948.327906134262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45948.327906134262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45948.327906134262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45948.327906134262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45948.327906134262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45948.327906134262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45948.327906134262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45948.327906134262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45948.327906134262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45948.327906134262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45948.327906134262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45948.327906134262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45948.327906134262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45948.327906134262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45948.327906134262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45948.327906134262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45948.327906134262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45948.327906134262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45948.327906134262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45948.327906134262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45948.327906134262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45948.327906134262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45948.327906134262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45948.327906134262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45948.327906134262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45948.327906134262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45948.327906134262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45948.327906134262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45948.327906134262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45948.327906134262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45948.327906134262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45948.327906134262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45948.327906134262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45948.327906134262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45948.327906134262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45948.327906134262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45948.327906134262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45948.327906134262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45948.327906134262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45948.327906134262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45948.327906134262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45948.327906134262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45948.327906134262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45948.327906134262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45948.327906134262</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45948.327906134262</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C8D9F703-9543-4124-AA28-0A695A8E911C}"/>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141.60082280093047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123.3280681713004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3.832130671296909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0.54387835648230975</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39056</v>
      </c>
      <c r="B7" s="18" t="str">
        <f>IFERROR(VLOOKUP(D7,DB!A:K,11,0),"")</f>
        <v>R2</v>
      </c>
      <c r="C7" s="18">
        <v>2</v>
      </c>
      <c r="D7" s="117" t="s">
        <v>26759</v>
      </c>
      <c r="E7" s="117" t="s">
        <v>38964</v>
      </c>
      <c r="F7" s="118">
        <v>45948.320960648147</v>
      </c>
      <c r="G7" s="119">
        <f ca="1">IFERROR(NOW()-F7,"-")</f>
        <v>6.9454861150006764E-3</v>
      </c>
      <c r="H7" s="118">
        <v>45948.305150462962</v>
      </c>
      <c r="I7" s="18" t="str">
        <f>IFERROR(VLOOKUP(D7,DB!A:F,6,0),"")</f>
        <v>SCECO</v>
      </c>
      <c r="J7" s="18" t="str">
        <f>IFERROR(VLOOKUP(D7,DB!A:G,7,0),"")</f>
        <v>Dead</v>
      </c>
      <c r="K7" s="19" t="s">
        <v>39057</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39058</v>
      </c>
      <c r="B8" s="18" t="str">
        <f>IFERROR(VLOOKUP(D8,DB!A:K,11,0),"")</f>
        <v>R2</v>
      </c>
      <c r="C8" s="18">
        <v>3</v>
      </c>
      <c r="D8" s="64" t="s">
        <v>24650</v>
      </c>
      <c r="E8" s="117" t="s">
        <v>38964</v>
      </c>
      <c r="F8" s="118">
        <v>45948.321712962963</v>
      </c>
      <c r="G8" s="119">
        <f ca="1">IFERROR(NOW()-F8,"-")</f>
        <v>6.193171298946254E-3</v>
      </c>
      <c r="H8" s="118">
        <v>45948.308611111112</v>
      </c>
      <c r="I8" s="18" t="str">
        <f>IFERROR(VLOOKUP(D8,DB!A:F,6,0),"")</f>
        <v>SCECO</v>
      </c>
      <c r="J8" s="18" t="str">
        <f>IFERROR(VLOOKUP(D8,DB!A:G,7,0),"")</f>
        <v>Dead</v>
      </c>
      <c r="K8" s="19" t="s">
        <v>39059</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45948.327906134262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45948.327906134262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45948.327906134262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45948.327906134262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45948.327906134262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45948.327906134262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45948.327906134262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45948.327906134262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45948.327906134262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45948.327906134262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45948.327906134262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45948.327906134262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45948.327906134262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45948.327906134262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45948.327906134262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45948.327906134262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45948.327906134262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45948.327906134262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45948.327906134262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45948.327906134262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45948.327906134262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45948.327906134262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45948.327906134262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45948.327906134262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45948.327906134262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45948.327906134262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45948.327906134262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45948.327906134262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45948.327906134262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45948.327906134262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45948.327906134262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45948.327906134262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45948.327906134262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45948.327906134262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45948.327906134262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45948.327906134262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45948.327906134262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45948.327906134262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45948.327906134262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45948.327906134262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45948.327906134262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45948.327906134262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45948.327906134262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45948.327906134262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45948.327906134262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45948.327906134262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45948.327906134262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45948.327906134262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45948.327906134262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45948.327906134262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45948.327906134262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45948.327906134262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45948.327906134262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45948.327906134262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45948.327906134262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45948.327906134262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45948.327906134262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45948.327906134262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45948.327906134262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45948.327906134262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45948.327906134262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45948.327906134262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45948.327906134262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45948.327906134262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45948.327906134262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45948.327906134262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45948.327906134262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45948.327906134262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45948.327906134262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45948.327906134262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45948.327906134262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45948.327906134262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45948.327906134262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45948.327906134262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45948.327906134262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45948.327906134262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45948.327906134262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45948.327906134262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45948.327906134262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45948.327906134262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45948.327906134262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45948.327906134262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45948.327906134262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45948.327906134262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45948.327906134262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45948.327906134262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45948.327906134262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45948.327906134262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45948.327906134262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45948.327906134262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45948.327906134262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45948.327906134262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45948.327906134262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45948.327906134262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45948.327906134262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45948.327906134262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45948.327906134262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45948.327906134262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45948.327906134262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3" sqref="D3: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39060</v>
      </c>
      <c r="B2" s="64" t="str">
        <f>IFERROR(VLOOKUP(D2,DB!A:K,11,0),"")</f>
        <v>R3</v>
      </c>
      <c r="C2" s="18">
        <v>1</v>
      </c>
      <c r="D2" s="18" t="s">
        <v>19137</v>
      </c>
      <c r="E2" s="18" t="s">
        <v>38964</v>
      </c>
      <c r="F2" s="20">
        <v>45948.272499999999</v>
      </c>
      <c r="G2" s="21">
        <f t="shared" ref="G2:G51" ca="1" si="0">IFERROR(NOW()-F2,"-")</f>
        <v>5.5406134262739215E-2</v>
      </c>
      <c r="H2" s="22">
        <v>45948.267291666663</v>
      </c>
      <c r="I2" s="19" t="str">
        <f>IFERROR(VLOOKUP(D2,DB!A:F,6,0),"")</f>
        <v>Generator-SG</v>
      </c>
      <c r="J2" s="18" t="str">
        <f>IFERROR(VLOOKUP(D2,DB!A:G,7,0),"")</f>
        <v>Vandalized</v>
      </c>
      <c r="K2" s="47" t="s">
        <v>39061</v>
      </c>
      <c r="L2" s="23" t="str">
        <f>IFERROR(VLOOKUP(D2,DB!A:I,9,0),"")</f>
        <v>Latis</v>
      </c>
    </row>
    <row r="3" spans="1:13" ht="15" customHeight="1">
      <c r="A3" s="19"/>
      <c r="B3" s="64" t="str">
        <f>IFERROR(VLOOKUP(D3,DB!A:K,11,0),"")</f>
        <v/>
      </c>
      <c r="C3" s="18"/>
      <c r="D3" s="64"/>
      <c r="E3" s="18"/>
      <c r="F3" s="20"/>
      <c r="G3" s="21">
        <f t="shared" ca="1" si="0"/>
        <v>45948.327906134262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45948.327906134262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45948.327906134262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45948.327906134262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45948.327906134262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45948.327906134262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45948.327906134262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45948.327906134262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45948.327906134262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45948.327906134262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45948.327906134262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45948.327906134262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45948.327906134262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45948.327906134262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45948.327906134262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45948.327906134262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45948.327906134262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45948.327906134262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45948.327906134262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45948.327906134262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45948.327906134262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45948.327906134262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45948.327906134262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45948.327906134262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45948.327906134262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45948.327906134262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45948.327906134262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45948.327906134262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45948.327906134262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45948.327906134262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45948.327906134262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45948.327906134262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45948.327906134262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45948.327906134262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45948.327906134262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45948.327906134262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45948.327906134262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45948.327906134262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45948.327906134262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45948.327906134262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45948.327906134262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45948.327906134262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45948.327906134262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45948.327906134262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45948.327906134262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45948.327906134262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45948.327906134262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45948.327906134262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45948.327906134262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45948.327906134262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45948.327906134262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45948.327906134262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45948.327906134262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45948.327906134262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45948.327906134262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45948.327906134262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45948.327906134262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45948.327906134262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45948.327906134262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45948.327906134262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45948.327906134262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45948.327906134262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45948.327906134262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45948.327906134262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45948.327906134262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45948.327906134262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45948.327906134262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45948.327906134262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45948.327906134262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45948.327906134262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45948.327906134262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45948.327906134262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45948.327906134262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45948.327906134262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45948.327906134262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45948.327906134262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45948.327906134262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45948.327906134262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45948.327906134262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45948.327906134262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45948.327906134262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45948.327906134262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45948.327906134262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45948.327906134262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45948.327906134262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45948.327906134262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45948.327906134262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45948.327906134262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45948.327906134262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45948.327906134262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45948.327906134262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45948.327906134262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45948.327906134262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45948.327906134262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45948.327906134262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45948.327906134262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45948.327906134262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45948.327906134262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45948.327906134262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45948.327906134262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45948.327906134262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45948.327906134262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45948.327906134262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45948.327906134262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45948.327906134262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45948.327906134262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45948.327906134262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45948.327906134262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45948.327906134262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45948.327906134262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45948.327906134262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45948.327906134262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45948.327906134262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45948.327906134262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45948.327906134262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45948.327906134262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45948.327906134262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45948.327906134262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45948.327906134262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45948.327906134262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45948.327906134262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45948.327906134262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45948.327906134262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45948.327906134262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45948.327906134262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45948.327906134262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45948.327906134262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45948.327906134262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45948.327906134262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45948.327906134262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45948.327906134262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45948.327906134262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45948.327906134262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45948.327906134262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45948.327906134262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45948.327906134262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45948.327906134262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45948.327906134262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45948.327906134262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45948.327906134262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45948.327906134262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45948.327906134262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45948.327906134262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45948.327906134262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45948.327906134262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45948.327906134262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45948.327906134262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45948.327906134262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45948.327906134262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45948.327906134262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45948.327906134262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45948.327906134262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45948.327906134262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45948.327906134262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45948.327906134262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45948.327906134262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45948.327906134262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45948.327906134262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45948.327906134262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45948.327906134262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45948.327906134262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45948.327906134262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45948.327906134262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45948.327906134262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45948.327906134262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45948.327906134262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45948.327906134262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45948.327906134262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45948.327906134262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45948.327906134262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45948.327906134262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45948.327906134262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45948.327906134262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45948.327906134262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45948.327906134262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45948.327906134262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45948.327906134262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45948.327906134262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45948.327906134262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45948.327906134262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45948.327906134262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45948.327906134262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45948.327906134262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45948.327906134262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45948.327906134262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45948.327906134262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45948.327906134262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45948.327906134262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45948.327906134262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45948.327906134262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45948.327906134262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45948.327906134262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45948.327906134262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45948.327906134262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45948.327906134262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45948.327906134262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45948.327906134262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45948.327906134262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45948.327906134262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45948.327906134262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45948.327906134262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45948.327906134262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45948.327906134262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45948.327906134262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45948.327906134262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45948.327906134262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45948.327906134262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45948.327906134262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45948.327906134262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45948.327906134262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45948.327906134262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45948.327906134262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45948.327906134262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45948.327906134262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45948.327906134262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45948.327906134262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45948.327906134262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45948.327906134262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45948.327906134262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45948.327906134262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45948.327906134262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45948.327906134262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45948.327906134262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45948.327906134262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45948.327906134262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45948.327906134262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45948.327906134262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45948.327906134262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45948.327906134262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45948.327906134262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45948.327906134262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45948.327906134262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45948.327906134262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45948.327906134262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45948.327906134262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45948.327906134262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45948.327906134262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45948.327906134262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45948.327906134262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45948.327906134262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45948.327906134262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45948.327906134262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45948.327906134262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45948.327906134262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45948.327906134262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45948.327906134262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45948.327906134262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45948.327906134262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45948.327906134262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45948.327906134262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45948.327906134262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45948.327906134262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45948.327906134262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45948.327906134262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45948.327906134262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45948.327906134262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45948.327906134262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45948.327906134262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45948.327906134262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45948.327906134262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45948.327906134262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45948.327906134262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45948.327906134262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45948.327906134262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45948.327906134262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45948.327906134262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45948.327906134262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45948.327906134262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45948.327906134262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45948.327906134262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45948.327906134262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45948.327906134262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45948.327906134262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45948.327906134262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45948.327906134262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45948.327906134262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45948.327906134262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45948.327906134262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45948.327906134262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45948.327906134262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45948.327906134262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45948.327906134262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45948.327906134262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45948.327906134262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45948.327906134262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45948.327906134262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45948.327906134262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45948.327906134262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45948.327906134262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45948.327906134262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45948.327906134262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45948.327906134262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45948.327906134262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45948.327906134262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45948.327906134262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45948.327906134262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45948.327906134262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45948.327906134262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45948.327906134262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45948.327906134262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45948.327906134262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45948.327906134262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45948.327906134262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45948.327906134262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45948.327906134262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45948.327906134262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45948.327906134262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45948.327906134262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45948.327906134262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45948.327906134262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45948.327906134262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45948.327906134262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45948.327906134262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45948.327906134262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45948.327906134262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45948.327906134262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45948.327906134262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45948.327906134262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45948.327906134262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45948.327906134262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45948.327906134262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45948.327906134262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45948.327906134262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45948.327906134262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45948.327906134262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45948.327906134262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45948.327906134262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45948.327906134262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45948.327906134262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45948.327906134262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45948.327906134262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45948.327906134262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45948.327906134262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45948.327906134262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45948.327906134262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45948.327906134262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45948.327906134262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45948.327906134262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45948.327906134262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45948.327906134262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45948.327906134262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45948.327906134262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45948.327906134262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45948.327906134262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45948.327906134262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45948.327906134262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45948.327906134262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45948.327906134262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45948.327906134262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45948.327906134262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45948.327906134262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45948.327906134262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45948.327906134262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45948.327906134262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45948.327906134262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45948.327906134262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45948.327906134262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45948.327906134262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45948.327906134262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45948.327906134262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45948.327906134262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45948.327906134262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45948.327906134262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45948.327906134262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45948.327906134262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45948.327906134262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45948.327906134262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45948.327906134262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45948.327906134262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45948.327906134262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45948.327906134262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45948.327906134262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45948.327906134262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45948.327906134262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45948.327906134262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45948.327906134262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45948.327906134262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45948.327906134262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45948.327906134262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45948.327906134262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45948.327906134262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45948.327906134262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45948.327906134262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45948.327906134262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45948.327906134262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45948.327906134262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45948.327906134262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45948.327906134262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45948.327906134262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45948.327906134262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45948.327906134262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45948.327906134262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45948.327906134262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45948.327906134262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45948.327906134262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45948.327906134262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45948.327906134262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45948.327906134262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45948.327906134262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45948.327906134262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45948.327906134262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45948.327906134262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45948.327906134262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45948.327906134262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45948.327906134262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45948.327906134262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45948.327906134262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45948.327906134262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45948.327906134262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45948.327906134262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45948.327906134262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45948.327906134262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45948.327906134262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45948.327906134262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45948.327906134262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45948.327906134262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45948.327906134262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45948.327906134262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45948.327906134262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45948.327906134262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45948.327906134262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45948.327906134262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45948.327906134262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45948.327906134262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45948.327906134262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45948.327906134262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45948.327906134262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45948.327906134262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45948.327906134262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45948.327906134262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45948.327906134262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45948.327906134262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45948.327906134262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45948.327906134262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45948.327906134262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45948.327906134262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45948.327906134262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45948.327906134262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45948.327906134262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45948.327906134262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45948.327906134262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45948.327906134262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45948.327906134262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45948.327906134262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45948.327906134262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45948.327906134262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45948.327906134262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45948.327906134262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45948.327906134262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45948.327906134262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45948.327906134262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45948.327906134262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45948.327906134262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45948.327906134262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45948.327906134262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45948.327906134262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45948.327906134262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45948.327906134262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45948.327906134262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45948.327906134262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45948.327906134262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45948.327906134262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45948.327906134262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45948.327906134262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45948.327906134262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45948.327906134262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45948.327906134262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45948.327906134262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45948.327906134262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45948.327906134262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45948.327906134262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45948.327906134262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45948.327906134262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45948.327906134262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45948.327906134262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45948.327906134262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45948.327906134262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45948.327906134262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45948.327906134262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45948.327906134262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45948.327906134262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45948.327906134262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45948.327906134262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45948.327906134262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45948.327906134262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45948.327906134262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45948.327906134262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45948.327906134262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45948.327906134262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45948.327906134262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45948.327906134262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45948.327906134262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45948.327906134262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45948.327906134262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45948.327906134262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45948.327906134262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45948.327906134262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45948.327906134262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45948.327906134262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45948.327906134262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45948.327906134262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45948.327906134262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45948.327906134262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45948.327906134262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45948.327906134262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45948.327906134262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45948.327906134262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45948.327906134262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45948.327906134262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45948.327906134262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45948.327906134262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45948.327906134262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45948.327906134262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45948.327906134262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45948.327906134262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45948.327906134262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45948.327906134262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45948.327906134262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45948.327906134262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45948.327906134262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45948.327906134262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45948.327906134262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45948.327906134262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45948.327906134262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45948.327906134262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45948.327906134262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45948.327906134262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45948.327906134262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45948.327906134262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45948.327906134262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45948.327906134262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45948.327906134262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45948.327906134262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45948.327906134262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45948.327906134262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45948.327906134262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45948.327906134262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45948.327906134262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45948.327906134262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45948.327906134262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45948.327906134262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45948.327906134262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45948.327906134262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45948.327906134262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45948.327906134262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45948.327906134262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45948.327906134262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45948.327906134262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45948.327906134262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45948.327906134262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45948.327906134262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45948.327906134262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45948.327906134262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45948.327906134262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45948.327906134262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45948.327906134262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45948.327906134262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45948.327906134262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45948.327906134262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45948.327906134262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45948.327906134262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45948.327906134262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45948.327906134262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45948.327906134262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45948.327906134262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45948.327906134262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45948.327906134262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45948.327906134262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45948.327906134262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45948.327906134262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45948.327906134262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45948.327906134262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45948.327906134262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45948.327906134262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45948.327906134262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45948.327906134262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45948.327906134262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45948.327906134262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45948.327906134262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45948.327906134262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45948.327906134262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45948.327906134262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45948.327906134262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45948.327906134262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45948.327906134262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45948.327906134262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45948.327906134262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45948.327906134262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45948.327906134262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45948.327906134262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45948.327906134262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45948.327906134262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45948.327906134262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45948.327906134262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45948.327906134262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45948.327906134262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45948.327906134262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45948.327906134262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45948.327906134262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45948.327906134262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45948.327906134262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45948.327906134262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45948.327906134262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45948.327906134262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45948.327906134262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45948.327906134262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45948.327906134262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45948.327906134262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45948.327906134262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45948.327906134262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45948.327906134262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45948.327906134262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45948.327906134262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45948.327906134262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45948.327906134262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45948.327906134262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45948.327906134262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45948.327906134262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45948.327906134262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45948.327906134262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45948.327906134262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45948.327906134262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45948.327906134262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45948.327906134262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45948.327906134262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45948.327906134262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45948.327906134262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45948.327906134262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45948.327906134262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45948.327906134262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45948.327906134262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45948.327906134262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45948.327906134262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45948.327906134262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45948.327906134262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45948.327906134262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45948.327906134262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45948.327906134262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45948.327906134262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45948.327906134262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45948.327906134262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45948.327906134262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45948.327906134262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45948.327906134262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45948.327906134262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45948.327906134262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45948.327906134262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45948.327906134262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45948.327906134262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45948.327906134262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45948.327906134262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45948.327906134262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45948.327906134262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45948.327906134262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45948.327906134262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45948.327906134262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45948.327906134262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45948.327906134262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45948.327906134262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45948.327906134262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45948.327906134262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45948.327906134262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45948.327906134262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45948.327906134262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45948.327906134262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45948.327906134262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45948.327906134262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45948.327906134262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45948.327906134262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45948.327906134262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45948.327906134262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45948.327906134262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45948.327906134262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45948.327906134262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45948.327906134262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45948.327906134262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45948.327906134262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45948.327906134262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45948.327906134262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45948.327906134262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45948.327906134262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45948.327906134262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45948.327906134262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45948.327906134262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45948.327906134262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45948.327906134262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45948.327906134262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45948.327906134262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45948.327906134262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45948.327906134262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45948.327906134262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45948.327906134262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45948.327906134262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45948.327906134262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45948.327906134262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45948.327906134262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45948.327906134262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45948.327906134262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45948.327906134262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45948.327906134262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45948.327906134262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45948.327906134262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45948.327906134262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45948.327906134262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45948.327906134262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45948.327906134262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45948.327906134262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45948.327906134262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45948.327906134262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45948.327906134262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45948.327906134262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45948.327906134262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45948.327906134262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45948.327906134262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45948.327906134262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45948.327906134262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45948.327906134262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45948.327906134262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45948.327906134262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45948.327906134262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45948.327906134262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45948.327906134262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45948.327906134262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45948.327906134262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45948.327906134262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45948.327906134262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45948.327906134262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45948.327906134262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45948.327906134262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45948.327906134262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45948.327906134262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45948.327906134262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45948.327906134262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45948.327906134262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45948.327906134262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45948.327906134262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45948.327906134262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45948.327906134262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45948.327906134262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45948.327906134262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45948.327906134262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45948.327906134262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45948.327906134262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45948.327906134262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45948.327906134262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45948.327906134262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45948.327906134262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45948.327906134262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45948.327906134262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45948.327906134262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45948.327906134262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45948.327906134262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45948.327906134262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45948.327906134262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45948.327906134262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45948.327906134262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45948.327906134262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45948.327906134262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45948.327906134262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45948.327906134262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45948.327906134262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45948.327906134262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45948.327906134262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45948.327906134262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45948.327906134262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45948.327906134262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45948.327906134262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45948.327906134262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45948.327906134262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45948.327906134262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45948.327906134262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45948.327906134262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45948.327906134262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45948.327906134262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45948.327906134262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45948.327906134262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45948.327906134262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45948.327906134262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45948.327906134262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45948.327906134262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45948.327906134262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45948.327906134262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45948.327906134262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45948.327906134262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45948.327906134262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45948.327906134262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45948.327906134262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45948.327906134262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45948.327906134262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45948.327906134262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45948.327906134262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45948.327906134262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45948.327906134262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45948.327906134262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45948.327906134262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45948.327906134262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45948.327906134262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45948.327906134262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45948.327906134262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45948.327906134262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45948.327906134262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45948.327906134262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45948.327906134262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45948.327906134262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45948.327906134262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45948.327906134262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45948.327906134262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45948.327906134262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45948.327906134262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45948.327906134262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45948.327906134262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45948.327906134262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45948.327906134262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45948.327906134262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45948.327906134262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45948.327906134262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45948.327906134262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45948.327906134262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45948.327906134262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45948.327906134262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45948.327906134262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45948.327906134262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45948.327906134262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45948.327906134262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45948.327906134262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45948.327906134262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45948.327906134262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45948.327906134262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45948.327906134262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45948.327906134262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45948.327906134262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45948.327906134262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45948.327906134262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45948.327906134262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45948.327906134262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45948.327906134262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45948.327906134262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45948.327906134262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45948.327906134262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45948.327906134262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45948.327906134262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45948.327906134262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45948.327906134262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45948.327906134262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45948.327906134262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45948.327906134262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45948.327906134262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45948.327906134262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45948.327906134262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45948.327906134262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45948.327906134262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45948.327906134262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45948.327906134262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45948.327906134262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45948.327906134262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45948.327906134262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45948.327906134262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45948.327906134262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45948.327906134262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45948.327906134262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45948.327906134262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45948.327906134262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45948.327906134262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45948.327906134262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45948.327906134262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45948.327906134262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45948.327906134262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45948.327906134262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45948.327906134262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45948.327906134262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45948.327906134262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45948.327906134262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45948.327906134262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45948.327906134262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45948.327906134262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45948.327906134262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45948.327906134262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45948.327906134262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45948.327906134262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45948.327906134262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45948.327906134262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45948.327906134262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45948.327906134262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45948.327906134262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45948.327906134262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45948.327906134262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45948.327906134262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45948.327906134262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45948.327906134262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45948.327906134262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45948.327906134262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45948.327906134262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45948.327906134262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45948.327906134262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45948.327906134262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45948.327906134262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45948.327906134262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45948.327906134262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45948.327906134262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45948.327906134262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45948.327906134262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45948.327906134262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45948.327906134262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45948.327906134262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45948.327906134262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45948.327906134262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45948.327906134262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45948.327906134262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45948.327906134262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45948.327906134262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45948.327906134262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45948.327906134262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45948.327906134262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45948.327906134262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45948.327906134262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45948.327906134262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45948.327906134262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45948.327906134262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45948.327906134262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45948.327906134262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45948.327906134262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45948.327906134262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45948.327906134262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45948.327906134262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45948.327906134262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45948.327906134262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45948.327906134262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45948.327906134262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45948.327906134262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45948.327906134262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45948.327906134262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45948.327906134262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45948.327906134262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45948.327906134262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45948.327906134262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45948.327906134262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45948.327906134262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45948.327906134262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45948.327906134262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45948.327906134262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45948.327906134262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45948.327906134262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45948.327906134262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45948.327906134262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45948.327906134262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45948.327906134262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45948.327906134262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45948.327906134262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45948.327906134262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45948.327906134262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45948.327906134262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45948.327906134262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45948.327906134262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45948.327906134262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45948.327906134262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45948.327906134262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45948.327906134262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45948.327906134262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45948.327906134262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45948.327906134262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45948.327906134262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45948.327906134262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45948.327906134262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45948.327906134262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45948.327906134262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45948.327906134262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45948.327906134262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45948.327906134262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45948.327906134262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45948.327906134262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45948.327906134262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45948.327906134262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45948.327906134262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45948.327906134262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45948.327906134262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45948.327906134262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45948.327906134262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45948.327906134262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45948.327906134262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45948.327906134262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45948.327906134262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45948.327906134262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45948.327906134262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45948.327906134262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45948.327906134262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45948.327906134262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45948.327906134262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45948.327906134262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45948.327906134262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45948.327906134262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45948.327906134262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45948.327906134262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45948.327906134262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45948.327906134262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45948.327906134262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45948.327906134262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45948.327906134262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45948.327906134262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45948.327906134262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45948.327906134262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45948.327906134262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45948.327906134262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45948.327906134262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45948.327906134262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45948.327906134262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45948.327906134262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45948.327906134262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45948.327906134262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45948.327906134262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45948.327906134262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45948.327906134262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45948.327906134262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45948.327906134262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45948.327906134262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45948.327906134262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45948.327906134262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45948.327906134262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45948.327906134262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45948.327906134262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45948.327906134262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45948.327906134262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45948.327906134262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45948.327906134262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45948.327906134262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45948.327906134262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45948.327906134262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45948.327906134262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45948.327906134262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45948.327906134262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45948.327906134262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45948.327906134262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45948.327906134262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45948.327906134262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45948.327906134262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45948.327906134262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45948.327906134262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45948.327906134262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45948.327906134262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45948.327906134262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45948.327906134262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45948.327906134262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45948.327906134262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45948.327906134262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45948.327906134262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45948.327906134262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45948.327906134262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45948.327906134262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45948.327906134262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45948.327906134262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45948.327906134262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45948.327906134262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45948.327906134262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45948.327906134262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45948.327906134262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45948.327906134262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45948.327906134262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45948.327906134262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45948.327906134262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45948.327906134262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45948.327906134262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45948.327906134262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45948.327906134262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45948.327906134262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45948.327906134262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45948.327906134262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45948.327906134262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45948.327906134262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45948.327906134262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45948.327906134262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45948.327906134262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45948.327906134262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45948.327906134262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45948.327906134262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45948.327906134262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45948.327906134262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45948.327906134262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45948.327906134262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45948.327906134262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45948.327906134262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45948.327906134262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45948.327906134262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45948.327906134262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45948.327906134262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45948.327906134262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45948.327906134262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45948.327906134262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45948.327906134262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45948.327906134262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45948.327906134262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45948.327906134262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45948.327906134262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45948.327906134262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45948.327906134262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45948.327906134262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45948.327906134262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45948.327906134262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45948.327906134262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45948.327906134262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45948.327906134262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45948.327906134262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45948.327906134262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45948.327906134262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45948.327906134262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45948.327906134262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45948.327906134262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45948.327906134262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45948.327906134262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45948.327906134262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45948.327906134262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45948.327906134262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45948.327906134262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45948.327906134262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45948.327906134262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45948.327906134262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45948.327906134262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45948.327906134262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45948.327906134262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45948.327906134262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45948.327906134262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45948.327906134262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45948.327906134262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45948.327906134262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45948.327906134262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45948.327906134262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45948.327906134262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45948.327906134262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45948.327906134262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45948.327906134262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45948.327906134262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45948.327906134262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45948.327906134262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45948.327906134262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45948.327906134262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45948.327906134262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45948.327906134262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45948.327906134262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45948.327906134262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45948.327906134262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45948.327906134262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45948.327906134262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45948.327906134262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45948.327906134262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45948.327906134262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45948.327906134262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45948.327906134262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45948.327906134262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45948.327906134262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45948.327906134262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45948.327906134262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45948.327906134262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45948.327906134262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45948.327906134262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39062</v>
      </c>
      <c r="B2" s="99" t="str">
        <f>IFERROR(VLOOKUP(D2,DB!A:K,11,0),"")</f>
        <v>R4</v>
      </c>
      <c r="C2" s="100">
        <v>1</v>
      </c>
      <c r="D2" s="96" t="s">
        <v>35082</v>
      </c>
      <c r="E2" s="101" t="s">
        <v>38964</v>
      </c>
      <c r="F2" s="102">
        <v>45703.480717592596</v>
      </c>
      <c r="G2" s="103">
        <f ca="1">IFERROR(NOW()-F2,"")</f>
        <v>244.84718854166567</v>
      </c>
      <c r="H2" s="102">
        <v>45703.474768518521</v>
      </c>
      <c r="I2" s="99" t="str">
        <f>IFERROR(VLOOKUP(D2,DB!A:F,6,0),"")</f>
        <v>SCECO</v>
      </c>
      <c r="J2" s="99" t="str">
        <f>IFERROR(VLOOKUP(D2,DB!A:G,7,0),"")</f>
        <v>Dead</v>
      </c>
      <c r="K2" s="104" t="s">
        <v>39063</v>
      </c>
      <c r="L2" s="96" t="str">
        <f>IFERROR(VLOOKUP(D2,DB!A:I,9,0),"")</f>
        <v>Latis</v>
      </c>
    </row>
    <row r="3" spans="1:16" ht="15" customHeight="1">
      <c r="A3" s="124" t="s">
        <v>39064</v>
      </c>
      <c r="B3" s="124" t="str">
        <f>IFERROR(VLOOKUP(D3,DB!A:K,11,0),"")</f>
        <v>R4</v>
      </c>
      <c r="C3" s="125">
        <v>2</v>
      </c>
      <c r="D3" s="126" t="s">
        <v>28178</v>
      </c>
      <c r="E3" s="101" t="s">
        <v>38964</v>
      </c>
      <c r="F3" s="128">
        <v>45947.495092592595</v>
      </c>
      <c r="G3" s="129">
        <f ca="1">IFERROR(NOW()-F3,"")</f>
        <v>0.83281354166683741</v>
      </c>
      <c r="H3" s="128">
        <v>45947.457812499997</v>
      </c>
      <c r="I3" s="124" t="str">
        <f>IFERROR(VLOOKUP(D3,DB!A:F,6,0),"")</f>
        <v>SCECO</v>
      </c>
      <c r="J3" s="124" t="str">
        <f>IFERROR(VLOOKUP(D3,DB!A:G,7,0),"")</f>
        <v>Dead</v>
      </c>
      <c r="K3" s="130" t="s">
        <v>39065</v>
      </c>
      <c r="L3" s="126" t="str">
        <f>IFERROR(VLOOKUP(D3,DB!A:I,9,0),"")</f>
        <v>Latis</v>
      </c>
    </row>
    <row r="4" spans="1:16" s="113" customFormat="1" ht="15" customHeight="1">
      <c r="A4" s="99" t="s">
        <v>39066</v>
      </c>
      <c r="B4" s="99" t="str">
        <f>IFERROR(VLOOKUP(D4,DB!A:K,11,0),"")</f>
        <v>R4</v>
      </c>
      <c r="C4" s="100">
        <v>1</v>
      </c>
      <c r="D4" s="96" t="s">
        <v>24605</v>
      </c>
      <c r="E4" s="101" t="s">
        <v>39045</v>
      </c>
      <c r="F4" s="102">
        <v>45948.094629629632</v>
      </c>
      <c r="G4" s="171">
        <f ca="1">IFERROR(NOW()-F4,"")</f>
        <v>0.23327650463033933</v>
      </c>
      <c r="H4" s="102">
        <v>45948.088518518518</v>
      </c>
      <c r="I4" s="99" t="str">
        <f>IFERROR(VLOOKUP(D4,DB!A:F,6,0),"")</f>
        <v>SCECO</v>
      </c>
      <c r="J4" s="99" t="str">
        <f>IFERROR(VLOOKUP(D4,DB!A:G,7,0),"")</f>
        <v>Dead</v>
      </c>
      <c r="K4" s="104" t="s">
        <v>39067</v>
      </c>
      <c r="L4" s="96" t="str">
        <f>IFERROR(VLOOKUP(D4,DB!A:I,9,0),"")</f>
        <v>Latis</v>
      </c>
    </row>
    <row r="5" spans="1:16" ht="15" customHeight="1">
      <c r="A5" s="124"/>
      <c r="B5" s="124" t="str">
        <f>IFERROR(VLOOKUP(D5,DB!A:K,11,0),"")</f>
        <v/>
      </c>
      <c r="C5" s="125"/>
      <c r="D5" s="96"/>
      <c r="E5" s="101"/>
      <c r="F5" s="128"/>
      <c r="G5" s="129">
        <f ca="1">IFERROR(NOW()-F5,"")</f>
        <v>45948.327906134262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45948.327906134262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45948.327906134262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45948.327906134262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45948.327906134262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45948.327906134262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45948.327906134262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45948.327906134262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45948.327906134262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45948.327906134262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45948.327906134262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45948.327906134262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45948.327906134262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45948.327906134262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45948.327906134262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45948.327906134262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45948.327906134262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45948.327906134262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45948.327906134262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45948.327906134262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45948.327906134262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45948.327906134262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45948.327906134262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45948.327906134262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45948.327906134262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45948.327906134262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45948.327906134262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45948.327906134262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45948.327906134262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45948.327906134262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45948.327906134262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45948.327906134262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45948.327906134262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45948.327906134262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45948.327906134262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45948.327906134262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45948.327906134262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45948.327906134262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45948.327906134262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45948.327906134262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45948.327906134262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45948.327906134262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45948.327906134262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45948.327906134262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45948.327906134262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45948.327906134262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45948.327906134262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45948.327906134262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45948.327906134262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45948.327906134262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45948.327906134262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45948.327906134262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45948.327906134262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45948.327906134262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45948.327906134262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45948.327906134262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45948.327906134262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45948.327906134262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45948.327906134262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45948.327906134262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45948.327906134262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45948.327906134262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45948.327906134262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45948.327906134262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45948.327906134262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45948.327906134262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45948.327906134262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45948.327906134262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45948.327906134262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45948.327906134262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45948.327906134262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45948.327906134262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45948.327906134262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45948.327906134262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45948.327906134262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45948.327906134262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45948.327906134262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45948.327906134262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45948.327906134262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45948.327906134262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45948.327906134262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45948.327906134262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45948.327906134262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45948.327906134262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45948.327906134262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45948.327906134262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45948.327906134262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45948.327906134262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45948.327906134262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45948.327906134262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45948.327906134262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45948.327906134262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45948.327906134262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45948.327906134262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45948.327906134262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45948.327906134262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45948.327906134262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45948.327906134262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45948.327906134262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45948.327906134262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45948.327906134262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45948.327906134262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45948.327906134262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45948.327906134262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45948.327906134262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45948.327906134262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45948.327906134262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45948.327906134262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45948.327906134262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45948.327906134262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45948.327906134262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45948.327906134262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45948.327906134262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45948.327906134262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45948.327906134262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45948.327906134262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45948.327906134262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45948.327906134262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45948.327906134262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45948.327906134262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45948.327906134262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45948.327906134262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45948.327906134262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45948.327906134262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45948.327906134262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45948.327906134262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45948.327906134262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45948.327906134262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45948.327906134262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45948.327906134262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45948.327906134262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45948.327906134262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45948.327906134262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45948.327906134262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45948.327906134262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45948.327906134262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45948.327906134262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45948.327906134262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45948.327906134262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45948.327906134262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45948.327906134262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45948.327906134262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45948.327906134262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45948.327906134262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45948.327906134262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45948.327906134262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45948.327906134262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45948.327906134262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45948.327906134262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45948.327906134262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45948.327906134262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45948.327906134262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45948.327906134262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45948.327906134262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45948.327906134262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45948.327906134262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45948.327906134262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45948.327906134262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45948.327906134262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45948.327906134262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45948.327906134262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45948.327906134262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45948.327906134262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45948.327906134262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45948.327906134262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45948.327906134262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45948.327906134262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45948.327906134262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45948.327906134262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45948.327906134262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45948.327906134262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45948.327906134262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45948.327906134262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45948.327906134262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45948.327906134262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45948.327906134262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45948.327906134262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45948.327906134262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45948.327906134262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45948.327906134262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45948.327906134262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45948.327906134262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45948.327906134262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45948.327906134262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45948.327906134262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45948.327906134262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45948.327906134262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45948.327906134262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45948.327906134262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45948.327906134262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45948.327906134262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45948.327906134262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45948.327906134262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45948.327906134262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45948.327906134262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45948.327906134262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45948.327906134262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45948.327906134262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45948.327906134262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45948.327906134262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45948.327906134262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45948.327906134262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45948.327906134262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45948.327906134262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45948.327906134262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45948.327906134262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45948.327906134262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45948.327906134262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45948.327906134262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45948.327906134262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45948.327906134262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45948.327906134262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45948.327906134262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45948.327906134262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45948.327906134262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45948.327906134262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45948.327906134262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45948.327906134262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45948.327906134262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45948.327906134262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45948.327906134262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45948.327906134262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45948.327906134262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45948.327906134262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45948.327906134262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45948.327906134262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45948.327906134262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45948.327906134262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45948.327906134262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45948.327906134262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45948.327906134262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45948.327906134262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45948.327906134262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45948.327906134262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45948.327906134262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45948.327906134262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45948.327906134262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45948.327906134262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45948.327906134262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45948.327906134262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45948.327906134262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45948.327906134262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45948.327906134262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45948.327906134262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45948.327906134262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45948.327906134262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45948.327906134262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45948.327906134262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45948.327906134262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45948.327906134262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45948.327906134262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45948.327906134262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45948.327906134262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45948.327906134262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45948.327906134262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45948.327906134262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45948.327906134262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45948.327906134262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45948.327906134262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45948.327906134262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45948.327906134262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45948.327906134262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45948.327906134262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45948.327906134262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45948.327906134262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45948.327906134262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45948.327906134262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45948.327906134262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45948.327906134262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45948.327906134262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45948.327906134262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45948.327906134262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45948.327906134262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45948.327906134262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45948.327906134262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45948.327906134262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45948.327906134262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45948.327906134262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45948.327906134262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45948.327906134262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45948.327906134262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45948.327906134262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45948.327906134262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45948.327906134262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45948.327906134262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45948.327906134262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45948.327906134262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45948.327906134262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45948.327906134262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45948.327906134262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45948.327906134262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45948.327906134262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45948.327906134262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45948.327906134262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45948.327906134262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45948.327906134262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45948.327906134262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45948.327906134262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45948.327906134262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45948.327906134262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45948.327906134262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45948.327906134262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45948.327906134262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45948.327906134262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45948.327906134262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45948.327906134262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45948.327906134262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45948.327906134262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45948.327906134262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45948.327906134262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45948.327906134262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45948.327906134262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45948.327906134262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45948.327906134262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45948.327906134262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45948.327906134262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45948.327906134262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45948.327906134262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45948.327906134262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45948.327906134262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45948.327906134262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45948.327906134262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45948.327906134262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45948.327906134262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45948.327906134262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45948.327906134262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45948.327906134262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45948.327906134262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45948.327906134262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45948.327906134262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45948.327906134262</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45948.327906134262</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56.495845949073555</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39045</v>
      </c>
      <c r="F3" s="38">
        <v>45926.188877314817</v>
      </c>
      <c r="G3" s="154">
        <f t="shared" ref="G3" ca="1" si="0">IFERROR(NOW()-F3,"")</f>
        <v>22.13902881944523</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3.5563320601868327</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39045</v>
      </c>
      <c r="F5" s="38">
        <v>45947.497812499998</v>
      </c>
      <c r="G5" s="39">
        <f t="shared" ref="G5:G12" ca="1" si="2">IFERROR(NOW()-F5,"")</f>
        <v>0.83009363426390337</v>
      </c>
      <c r="H5" s="38">
        <v>45947.491562499999</v>
      </c>
      <c r="I5" s="37" t="str">
        <f>IFERROR(VLOOKUP(D5,DB!A:F,6,0),"")</f>
        <v>SCECO</v>
      </c>
      <c r="J5" s="37" t="str">
        <f>IFERROR(VLOOKUP(D5,DB!A:G,7,0),"")</f>
        <v>Dead</v>
      </c>
      <c r="K5" s="37" t="s">
        <v>39075</v>
      </c>
      <c r="L5" s="37" t="str">
        <f>IFERROR(VLOOKUP(D5,DB!A:I,9,0),"")</f>
        <v>Latis</v>
      </c>
    </row>
    <row r="6" spans="1:13" ht="15">
      <c r="A6" s="37"/>
      <c r="B6" s="37" t="str">
        <f>IFERROR(VLOOKUP(D6,DB!A:K,11,0),"")</f>
        <v/>
      </c>
      <c r="C6" s="37"/>
      <c r="D6" s="37"/>
      <c r="E6" s="37"/>
      <c r="F6" s="38"/>
      <c r="G6" s="39">
        <f t="shared" ca="1" si="2"/>
        <v>45948.327906134262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45948.327906134262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45948.327906134262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45948.327906134262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45948.327906134262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45948.327906134262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45948.327906134262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45948.327906134262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45948.327906134262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45948.327906134262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45948.327906134262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45948.327906134262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45948.327906134262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45948.327906134262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45948.327906134262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45948.327906134262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45948.327906134262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45948.327906134262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45948.327906134262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45948.327906134262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45948.327906134262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45948.327906134262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45948.327906134262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45948.327906134262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45948.327906134262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45948.327906134262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45948.327906134262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45948.327906134262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45948.327906134262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45948.327906134262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45948.327906134262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45948.327906134262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45948.327906134262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45948.327906134262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45948.327906134262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45948.327906134262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45948.327906134262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45948.327906134262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45948.327906134262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45948.327906134262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45948.327906134262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45948.327906134262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45948.327906134262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45948.327906134262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45948.327906134262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45948.327906134262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45948.327906134262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45948.327906134262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45948.327906134262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45948.327906134262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45948.327906134262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45948.327906134262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45948.327906134262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45948.327906134262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45948.327906134262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45948.327906134262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45948.327906134262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45948.327906134262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45948.327906134262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45948.327906134262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45948.327906134262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45948.327906134262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45948.327906134262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45948.327906134262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45948.327906134262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45948.327906134262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45948.327906134262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45948.327906134262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45948.327906134262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45948.327906134262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45948.327906134262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45948.327906134262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45948.327906134262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45948.327906134262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45948.327906134262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45948.327906134262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45948.327906134262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45948.327906134262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45948.327906134262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45948.327906134262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45948.327906134262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45948.327906134262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45948.327906134262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45948.327906134262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45948.327906134262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45948.327906134262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45948.327906134262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45948.327906134262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45948.327906134262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45948.327906134262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45948.327906134262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45948.327906134262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45948.327906134262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45948.327906134262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45948.327906134262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45948.327906134262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45948.327906134262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45948.327906134262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45948.327906134262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45948.327906134262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45948.327906134262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45948.327906134262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45948.327906134262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45948.327906134262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45948.327906134262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45948.327906134262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45948.327906134262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45948.327906134262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45948.327906134262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45948.327906134262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45948.327906134262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45948.327906134262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45948.327906134262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45948.327906134262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45948.327906134262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45948.327906134262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45948.327906134262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45948.327906134262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45948.327906134262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45948.327906134262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45948.327906134262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45948.327906134262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45948.327906134262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45948.327906134262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45948.327906134262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45948.327906134262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45948.327906134262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45948.327906134262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45948.327906134262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45948.327906134262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45948.327906134262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45948.327906134262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45948.327906134262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45948.327906134262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45948.327906134262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45948.327906134262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45948.327906134262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45948.327906134262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45948.327906134262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45948.327906134262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45948.327906134262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45948.327906134262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45948.327906134262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45948.327906134262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45948.327906134262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45948.327906134262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45948.327906134262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45948.327906134262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45948.327906134262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45948.327906134262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45948.327906134262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45948.327906134262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45948.327906134262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45948.327906134262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45948.327906134262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45948.327906134262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45948.327906134262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45948.327906134262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45948.327906134262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45948.327906134262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45948.327906134262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45948.327906134262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45948.327906134262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45948.327906134262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45948.327906134262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45948.327906134262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45948.327906134262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45948.327906134262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45948.327906134262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45948.327906134262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45948.327906134262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45948.327906134262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45948.327906134262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45948.327906134262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45948.327906134262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45948.327906134262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45948.327906134262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45948.327906134262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45948.327906134262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45948.327906134262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45948.327906134262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45948.327906134262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45948.327906134262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45948.327906134262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45948.327906134262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45948.327906134262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45948.327906134262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45948.327906134262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45948.327906134262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45948.327906134262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45948.327906134262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45948.327906134262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45948.327906134262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45948.327906134262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45948.327906134262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45948.327906134262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45948.327906134262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45948.327906134262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45948.327906134262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45948.327906134262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45948.327906134262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45948.327906134262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45948.327906134262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45948.327906134262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45948.327906134262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45948.327906134262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45948.327906134262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45948.327906134262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45948.327906134262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45948.327906134262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45948.327906134262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45948.327906134262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45948.327906134262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45948.327906134262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45948.327906134262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45948.327906134262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45948.327906134262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45948.327906134262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45948.327906134262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45948.327906134262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45948.327906134262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45948.327906134262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45948.327906134262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45948.327906134262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45948.327906134262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45948.327906134262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45948.327906134262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45948.327906134262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45948.327906134262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45948.327906134262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45948.327906134262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45948.327906134262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45948.327906134262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45948.327906134262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45948.327906134262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45948.327906134262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45948.327906134262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45948.327906134262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45948.327906134262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45948.327906134262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45948.327906134262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45948.327906134262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45948.327906134262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45948.327906134262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45948.327906134262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45948.327906134262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45948.327906134262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45948.327906134262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45948.327906134262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45948.327906134262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45948.327906134262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45948.327906134262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45948.327906134262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45948.327906134262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45948.327906134262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45948.327906134262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45948.327906134262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45948.327906134262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45948.327906134262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45948.327906134262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45948.327906134262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45948.327906134262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45948.327906134262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45948.327906134262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45948.327906134262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45948.327906134262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45948.327906134262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45948.327906134262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45948.327906134262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45948.327906134262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45948.327906134262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45948.327906134262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45948.327906134262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45948.327906134262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45948.327906134262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45948.327906134262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45948.327906134262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45948.327906134262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45948.327906134262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45948.327906134262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45948.327906134262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45948.327906134262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45948.327906134262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45948.327906134262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45948.327906134262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45948.327906134262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45948.327906134262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45948.327906134262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45948.327906134262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45948.327906134262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45948.327906134262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45948.327906134262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45948.327906134262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45948.327906134262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45948.327906134262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45948.327906134262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45948.327906134262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45948.327906134262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45948.327906134262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45948.327906134262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45948.327906134262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45948.327906134262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45948.327906134262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45948.327906134262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45948.327906134262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45948.327906134262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45948.327906134262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45948.327906134262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45948.327906134262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45948.327906134262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45948.327906134262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45948.327906134262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45948.327906134262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45948.327906134262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45948.327906134262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45948.327906134262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45948.327906134262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45948.327906134262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45948.327906134262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45948.327906134262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45948.327906134262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45948.327906134262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45948.327906134262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45948.327906134262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45948.327906134262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45948.327906134262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45948.327906134262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45948.327906134262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45948.327906134262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45948.327906134262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45948.327906134262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45948.327906134262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45948.327906134262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45948.327906134262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45948.327906134262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45948.327906134262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45948.327906134262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45948.327906134262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45948.327906134262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45948.327906134262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45948.327906134262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45948.327906134262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45948.327906134262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45948.327906134262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45948.327906134262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45948.327906134262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45948.327906134262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45948.327906134262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45948.327906134262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45948.327906134262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45948.327906134262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45948.327906134262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45948.327906134262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45948.327906134262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45948.327906134262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45948.327906134262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45948.327906134262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45948.327906134262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45948.327906134262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45948.327906134262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45948.327906134262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45948.327906134262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45948.327906134262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45948.327906134262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45948.327906134262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45948.327906134262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45948.327906134262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45948.327906134262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45948.327906134262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45948.327906134262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45948.327906134262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45948.327906134262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45948.327906134262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45948.327906134262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45948.327906134262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45948.327906134262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45948.327906134262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45948.327906134262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45948.327906134262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45948.327906134262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45948.327906134262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45948.327906134262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45948.327906134262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45948.327906134262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45948.327906134262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45948.327906134262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45948.327906134262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45948.327906134262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45948.327906134262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45948.327906134262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45948.327906134262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45948.327906134262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45948.327906134262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45948.327906134262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45948.327906134262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45948.327906134262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45948.327906134262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45948.327906134262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45948.327906134262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45948.327906134262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45948.327906134262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45948.327906134262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45948.327906134262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45948.327906134262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45948.327906134262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45948.327906134262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45948.327906134262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45948.327906134262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45948.327906134262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45948.327906134262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45948.327906134262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45948.327906134262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45948.327906134262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45948.327906134262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45948.327906134262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45948.327906134262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45948.327906134262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45948.327906134262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45948.327906134262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45948.327906134262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45948.327906134262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45948.327906134262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45948.327906134262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45948.327906134262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45948.327906134262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45948.327906134262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45948.327906134262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45948.327906134262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45948.327906134262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45948.327906134262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45948.327906134262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45948.327906134262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45948.327906134262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45948.327906134262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45948.327906134262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45948.327906134262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45948.327906134262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45948.327906134262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45948.327906134262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45948.327906134262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45948.327906134262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45948.327906134262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45948.327906134262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45948.327906134262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45948.327906134262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45948.327906134262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45948.327906134262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45948.327906134262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45948.327906134262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45948.327906134262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45948.327906134262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45948.327906134262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45948.327906134262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45948.327906134262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45948.327906134262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45948.327906134262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45948.327906134262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45948.327906134262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45948.327906134262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45948.327906134262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45948.327906134262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45948.327906134262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45948.327906134262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45948.327906134262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45948.327906134262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45948.327906134262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45948.327906134262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45948.327906134262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45948.327906134262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45948.327906134262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45948.327906134262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45948.327906134262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45948.327906134262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45948.327906134262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45948.327906134262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45948.327906134262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45948.327906134262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45948.327906134262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45948.327906134262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45948.327906134262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45948.327906134262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45948.327906134262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45948.327906134262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45948.327906134262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45948.327906134262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45948.327906134262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45948.327906134262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45948.327906134262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45948.327906134262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45948.327906134262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45948.327906134262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45948.327906134262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45948.327906134262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45948.327906134262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45948.327906134262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45948.327906134262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45948.327906134262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45948.327906134262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45948.327906134262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45948.327906134262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45948.327906134262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45948.327906134262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45948.327906134262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45948.327906134262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45948.327906134262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45948.327906134262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45948.327906134262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45948.327906134262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45948.327906134262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45948.327906134262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45948.327906134262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45948.327906134262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45948.327906134262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45948.327906134262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45948.327906134262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45948.327906134262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45948.327906134262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45948.327906134262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45948.327906134262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45948.327906134262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45948.327906134262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45948.327906134262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45948.327906134262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45948.327906134262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45948.327906134262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45948.327906134262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45948.327906134262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45948.327906134262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45948.327906134262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45948.327906134262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45948.327906134262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45948.327906134262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45948.327906134262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45948.327906134262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45948.327906134262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45948.327906134262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45948.327906134262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45948.327906134262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45948.327906134262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45948.327906134262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45948.327906134262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45948.327906134262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45948.327906134262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45948.327906134262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45948.327906134262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45948.327906134262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45948.327906134262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45948.327906134262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45948.327906134262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45948.327906134262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45948.327906134262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45948.327906134262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45948.327906134262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45948.327906134262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45948.327906134262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45948.327906134262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45948.327906134262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45948.327906134262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45948.327906134262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45948.327906134262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45948.327906134262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45948.327906134262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45948.327906134262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45948.327906134262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45948.327906134262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45948.327906134262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45948.327906134262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21.555058912039385</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8.7988436342639034</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39077</v>
      </c>
      <c r="F4" s="149">
        <v>45948.076863425929</v>
      </c>
      <c r="G4" s="148">
        <f ca="1">IFERROR(NOW()-F4,"-")</f>
        <v>0.25104270833253395</v>
      </c>
      <c r="H4" s="149">
        <v>45948.058831018519</v>
      </c>
      <c r="I4" s="145" t="str">
        <f>IFERROR(VLOOKUP(D4,DB!A:F,6,0),"")</f>
        <v>SCECO</v>
      </c>
      <c r="J4" s="145" t="str">
        <f>IFERROR(VLOOKUP(D4,DB!A:G,7,0),"")</f>
        <v>Dead+No BB Design</v>
      </c>
      <c r="K4" s="145" t="s">
        <v>39082</v>
      </c>
      <c r="L4" s="145" t="str">
        <f>IFERROR(VLOOKUP(D4,DB!A:I,9,0),"")</f>
        <v>Latis</v>
      </c>
    </row>
    <row r="5" spans="1:16383" ht="31.5" customHeight="1">
      <c r="A5" s="145" t="s">
        <v>39083</v>
      </c>
      <c r="B5" s="145" t="str">
        <f>IFERROR(VLOOKUP(D5,DB!A:K,11,0),"")</f>
        <v>R6</v>
      </c>
      <c r="C5" s="145">
        <v>1</v>
      </c>
      <c r="D5" s="145" t="s">
        <v>32747</v>
      </c>
      <c r="E5" s="145" t="s">
        <v>39077</v>
      </c>
      <c r="F5" s="149">
        <v>45948.159444444442</v>
      </c>
      <c r="G5" s="148">
        <f ca="1">IFERROR(NOW()-F5,"-")</f>
        <v>0.16846168982010568</v>
      </c>
      <c r="H5" s="149">
        <v>45948.092499999999</v>
      </c>
      <c r="I5" s="145" t="str">
        <f>IFERROR(VLOOKUP(D5,DB!A:F,6,0),"")</f>
        <v>SCECO</v>
      </c>
      <c r="J5" s="145" t="str">
        <f>IFERROR(VLOOKUP(D5,DB!A:G,7,0),"")</f>
        <v>In progress</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39084</v>
      </c>
      <c r="B6" s="145" t="str">
        <f>IFERROR(VLOOKUP(D6,DB!A:K,11,0),"")</f>
        <v>R6</v>
      </c>
      <c r="C6" s="145">
        <v>1</v>
      </c>
      <c r="D6" s="145" t="s">
        <v>33255</v>
      </c>
      <c r="E6" s="145" t="s">
        <v>39077</v>
      </c>
      <c r="F6" s="149">
        <v>45948.216736111113</v>
      </c>
      <c r="G6" s="148">
        <f ca="1">IFERROR(NOW()-F6,"-")</f>
        <v>0.11117002314858837</v>
      </c>
      <c r="H6" s="149">
        <v>45948.065520833334</v>
      </c>
      <c r="I6" s="145" t="str">
        <f>IFERROR(VLOOKUP(D6,DB!A:F,6,0),"")</f>
        <v>SCECO</v>
      </c>
      <c r="J6" s="145" t="str">
        <f>IFERROR(VLOOKUP(D6,DB!A:G,7,0),"")</f>
        <v>Vandalized</v>
      </c>
      <c r="K6" s="145" t="s">
        <v>39082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45948.327906134262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45948.327906134262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45948.327906134262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45948.327906134262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45948.327906134262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45948.327906134262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45948.327906134262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45948.327906134262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45948.327906134262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45948.327906134262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45948.327906134262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45948.327906134262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45948.327906134262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45948.327906134262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45948.327906134262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45948.327906134262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45948.327906134262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45948.327906134262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45948.327906134262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45948.327906134262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45948.327906134262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45948.327906134262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45948.327906134262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45948.327906134262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45948.327906134262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45948.327906134262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45948.327906134262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45948.327906134262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45948.327906134262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45948.327906134262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45948.327906134262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45948.327906134262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45948.327906134262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45948.327906134262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45948.327906134262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45948.327906134262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45948.327906134262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45948.327906134262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45948.327906134262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45948.327906134262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45948.327906134262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45948.327906134262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45948.327906134262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45948.327906134262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45948.327906134262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45948.327906134262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45948.327906134262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45948.327906134262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45948.327906134262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45948.327906134262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45948.327906134262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45948.327906134262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45948.327906134262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45948.327906134262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45948.327906134262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45948.327906134262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45948.327906134262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45948.327906134262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45948.327906134262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45948.327906134262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45948.327906134262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45948.327906134262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45948.327906134262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45948.327906134262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45948.327906134262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45948.327906134262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45948.327906134262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45948.327906134262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45948.327906134262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45948.327906134262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45948.327906134262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45948.327906134262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45948.327906134262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45948.327906134262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45948.327906134262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45948.327906134262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45948.327906134262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45948.327906134262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45948.327906134262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45948.327906134262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45948.327906134262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45948.327906134262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45948.327906134262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45948.327906134262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45948.327906134262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45948.327906134262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45948.327906134262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45948.327906134262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45948.327906134262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45948.327906134262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45948.327906134262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45948.327906134262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45948.327906134262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2025-10-18T04:52:44Z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