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02" documentId="13_ncr:1_{F6CB121F-512D-4AA6-A0C1-0FB36C537598}" xr6:coauthVersionLast="47" xr6:coauthVersionMax="47" xr10:uidLastSave="{021EB288-2406-43F5-A5E1-B891374A256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5" l="1"/>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<sst xmlns="http://schemas.openxmlformats.org/spreadsheetml/2006/main" count="179040" uniqueCount="39112">
  <si>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</si>
  <si>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</si>
  <si>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</si>
  <si>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</si>
  <si>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</si>
  <si>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</si>
  <si>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</si>
  <si>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</si>
  <si>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</si>
  <si>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</si>
  <si>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</si>
  <si>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</si>
  <si>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</si>
  <si>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</si>
  <si>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</si>
  <si>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</si>
  <si>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</si>
  <si>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</si>
  <si>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</si>
  <si>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</si>
  <si>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</si>
  <si>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</si>
  <si>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</si>
  <si>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</si>
  <si>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</si>
  <si>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</si>
  <si>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</si>
  <si>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</si>
  <si>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</si>
  <si>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</si>
  <si>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</si>
  <si>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</si>
  <si>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</si>
  <si>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</si>
  <si>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</si>
  <si>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</si>
  <si>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</si>
  <si>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</si>
  <si>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</si>
  <si>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</si>
  <si>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</si>
  <si>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</si>
  <si>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</si>
  <si>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</si>
  <si>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</si>
  <si>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</si>
  <si>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</si>
  <si>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</si>
  <si>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</si>
  <si>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</si>
  <si>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</si>
  <si>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</si>
  <si>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</si>
  <si>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</si>
  <si>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</si>
  <si>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</si>
  <si>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</si>
  <si>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</si>
  <si>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</si>
  <si>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</si>
  <si>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</si>
  <si>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</si>
  <si>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</si>
  <si>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</si>
  <si>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</si>
  <si>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</si>
  <si>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</si>
  <si>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</si>
  <si>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</si>
  <si>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</si>
  <si>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</si>
  <si>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</si>
  <si>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</si>
  <si>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</si>
  <si>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</si>
  <si>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</si>
  <si>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</si>
  <si>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</si>
  <si>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</si>
  <si>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</si>
  <si>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</si>
  <si>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</si>
  <si>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</si>
  <si>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</si>
  <si>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</si>
  <si>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</si>
  <si>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</si>
  <si>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</si>
  <si>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</si>
  <si>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</si>
  <si>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</si>
  <si>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</si>
  <si>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</si>
  <si>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</si>
  <si>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</si>
  <si>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</si>
  <si>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</si>
  <si>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</si>
  <si>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</si>
  <si>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</si>
  <si>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</si>
  <si>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</si>
  <si>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</si>
  <si>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</si>
  <si>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</si>
  <si>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</si>
  <si>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</si>
  <si>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</si>
  <si>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</si>
  <si>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</si>
  <si>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</si>
  <si>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</si>
  <si>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</si>
  <si>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</si>
  <si>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</si>
  <si>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</si>
  <si>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</si>
  <si>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</si>
  <si>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</si>
  <si>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</si>
  <si>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</si>
  <si>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</si>
  <si>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</si>
  <si>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</si>
  <si>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</si>
  <si>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</si>
  <si>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</si>
  <si>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</si>
  <si>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</si>
  <si>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</si>
  <si>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</si>
  <si>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</si>
  <si>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</si>
  <si>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</si>
  <si>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</si>
  <si>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</si>
  <si>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</si>
  <si>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</si>
  <si>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</si>
  <si>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</si>
  <si>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</si>
  <si>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</si>
  <si>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</si>
  <si>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</si>
  <si>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</si>
  <si>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</si>
  <si>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</si>
  <si>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</si>
  <si>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</si>
  <si>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</si>
  <si>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</si>
  <si>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</si>
  <si>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</si>
  <si>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</si>
  <si>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</si>
  <si>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</si>
  <si>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</si>
  <si>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</si>
  <si>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</si>
  <si>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</si>
  <si>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</si>
  <si>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</si>
  <si>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</si>
  <si>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</si>
  <si>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</si>
  <si>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</si>
  <si>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</si>
  <si>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</si>
  <si>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</si>
  <si>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</si>
  <si>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</si>
  <si>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</si>
  <si>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</si>
  <si>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</si>
  <si>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</si>
  <si>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</si>
  <si>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</si>
  <si>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</si>
  <si>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</si>
  <si>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</si>
  <si>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</si>
  <si>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</si>
  <si>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</si>
  <si>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</si>
  <si>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</si>
  <si>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</si>
  <si>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</si>
  <si>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</si>
  <si>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</si>
  <si>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</si>
  <si>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</si>
  <si>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</si>
  <si>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</si>
  <si>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</si>
  <si>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</si>
  <si>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</si>
  <si>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</si>
  <si>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</si>
  <si>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</si>
  <si>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</si>
  <si>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</si>
  <si>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</si>
  <si>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</si>
  <si>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</si>
  <si>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</si>
  <si>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</si>
  <si>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</si>
  <si>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</si>
  <si>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</si>
  <si>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</si>
  <si>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</si>
  <si>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</si>
  <si>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</si>
  <si>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</si>
  <si>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</si>
  <si>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</si>
  <si>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</si>
  <si>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</si>
  <si>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</si>
  <si>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</si>
  <si>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</si>
  <si>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</si>
  <si>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</si>
  <si>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</si>
  <si>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</si>
  <si>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</si>
  <si>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</si>
  <si>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</si>
  <si>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</si>
  <si>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</si>
  <si>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</si>
  <si>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</si>
  <si>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</si>
  <si>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</si>
  <si>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</si>
  <si>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</si>
  <si>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</si>
  <si>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</si>
  <si>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</si>
  <si>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</si>
  <si>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</si>
  <si>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</si>
  <si>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</si>
  <si>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</si>
  <si>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</si>
  <si>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</si>
  <si>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</si>
  <si>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</si>
  <si>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</si>
  <si>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</si>
  <si>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</si>
  <si>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</si>
  <si>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</si>
  <si>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</si>
  <si>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</si>
  <si>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</si>
  <si>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</si>
  <si>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</si>
  <si>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</si>
  <si>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</si>
  <si>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</si>
  <si>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</si>
  <si>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</si>
  <si>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</si>
  <si>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</si>
  <si>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</si>
  <si>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</si>
  <si>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</si>
  <si>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</si>
  <si>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</si>
  <si>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</si>
  <si>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</si>
  <si>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</si>
  <si>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</si>
  <si>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</si>
  <si>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</si>
  <si>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</si>
  <si>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</si>
  <si>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</si>
  <si>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</si>
  <si>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</si>
  <si>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</si>
  <si>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</si>
  <si>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</si>
  <si>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</si>
  <si>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</si>
  <si>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</si>
  <si>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</si>
  <si>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</si>
  <si>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</si>
  <si>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</si>
  <si>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</si>
  <si>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</si>
  <si>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</si>
  <si>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</si>
  <si>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</si>
  <si>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</si>
  <si>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</si>
  <si>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</si>
  <si>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</si>
  <si>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</si>
  <si>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</si>
  <si>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</si>
  <si>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</si>
  <si>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</si>
  <si>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</si>
  <si>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</si>
  <si>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</si>
  <si>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</si>
  <si>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</si>
  <si>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</si>
  <si>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</si>
  <si>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</si>
  <si>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</si>
  <si>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</si>
  <si>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</si>
  <si>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</si>
  <si>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</si>
  <si>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</si>
  <si>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</si>
  <si>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</si>
  <si>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</si>
  <si>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</si>
  <si>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</si>
  <si>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</si>
  <si>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</si>
  <si>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</si>
  <si>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</si>
  <si>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</si>
  <si>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</si>
  <si>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</si>
  <si>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</si>
  <si>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</si>
  <si>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</si>
  <si>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</si>
  <si>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</si>
  <si>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</si>
  <si>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</si>
  <si>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</si>
  <si>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</si>
  <si>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</si>
  <si>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</si>
  <si>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</si>
  <si>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</si>
  <si>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</si>
  <si>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</si>
  <si>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</si>
  <si>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</si>
  <si>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</si>
  <si>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</si>
  <si>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</si>
  <si>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</si>
  <si>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</si>
  <si>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</si>
  <si>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</si>
  <si>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</si>
  <si>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</si>
  <si>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</si>
  <si>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</si>
  <si>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</si>
  <si>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</si>
  <si>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</si>
  <si>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</si>
  <si>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</si>
  <si>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</si>
  <si>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</si>
  <si>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</si>
  <si>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</si>
  <si>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</si>
  <si>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</si>
  <si>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</si>
  <si>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</si>
  <si>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</si>
  <si>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</si>
  <si>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</si>
  <si>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</si>
  <si>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</si>
  <si>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</si>
  <si>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</si>
  <si>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</si>
  <si>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</si>
  <si>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</si>
  <si>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</si>
  <si>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</si>
  <si>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</si>
  <si>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</si>
  <si>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</si>
  <si>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</si>
  <si>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</si>
  <si>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</si>
  <si>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</si>
  <si>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</si>
  <si>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</si>
  <si>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</si>
  <si>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</si>
  <si>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</si>
  <si>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</si>
  <si>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</si>
  <si>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</si>
  <si>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</si>
  <si>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</si>
  <si>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</si>
  <si>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</si>
  <si>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</si>
  <si>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</si>
  <si>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</si>
  <si>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</si>
  <si>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</si>
  <si>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</si>
  <si>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</si>
  <si>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</si>
  <si>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</si>
  <si>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</si>
  <si>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</si>
  <si>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</si>
  <si>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</si>
  <si>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</si>
  <si>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</si>
  <si>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</si>
  <si>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</si>
  <si>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</si>
  <si>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</si>
  <si>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</si>
  <si>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</si>
  <si>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</si>
  <si>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</si>
  <si>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</si>
  <si>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</si>
  <si>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</si>
  <si>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</si>
  <si>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</si>
  <si>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</si>
  <si>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</si>
  <si>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</si>
  <si>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</si>
  <si>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</si>
  <si>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</si>
  <si>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</si>
  <si>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</si>
  <si>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</si>
  <si>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</si>
  <si>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</si>
  <si>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</si>
  <si>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</si>
  <si>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</si>
  <si>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</si>
  <si>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</si>
  <si>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</si>
  <si>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</si>
  <si>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</si>
  <si>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</si>
  <si>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</si>
  <si>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</si>
  <si>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</si>
  <si>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</si>
  <si>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</si>
  <si>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</si>
  <si>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</si>
  <si>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</si>
  <si>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</si>
  <si>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</si>
  <si>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</si>
  <si>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</si>
  <si>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</si>
  <si>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</si>
  <si>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</si>
  <si>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</si>
  <si>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</si>
  <si>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</si>
  <si>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</si>
  <si>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</si>
  <si>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</si>
  <si>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</si>
  <si>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</si>
  <si>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</si>
  <si>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</si>
  <si>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</si>
  <si>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</si>
  <si>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</si>
  <si>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</si>
  <si>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</si>
  <si>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</si>
  <si>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</si>
  <si>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</si>
  <si>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</si>
  <si>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</si>
  <si>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</si>
  <si>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</si>
  <si>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</si>
  <si>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</si>
  <si>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</si>
  <si>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</si>
  <si>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</si>
  <si>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</si>
  <si>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</si>
  <si>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</si>
  <si>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</si>
  <si>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</si>
  <si>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</si>
  <si>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</si>
  <si>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</si>
  <si>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</si>
  <si>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</si>
  <si>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</si>
  <si>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</si>
  <si>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</si>
  <si>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</si>
  <si>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</si>
  <si>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</si>
  <si>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</si>
  <si>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</si>
  <si>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</si>
  <si>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</si>
  <si>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</si>
  <si>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</si>
  <si>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</si>
  <si>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</si>
  <si>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</si>
  <si>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</si>
  <si>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</si>
  <si>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</si>
  <si>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</si>
  <si>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</si>
  <si>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</si>
  <si>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</si>
  <si>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</si>
  <si>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</si>
  <si>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</si>
  <si>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</si>
  <si>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</si>
  <si>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</si>
  <si>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</si>
  <si>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</si>
  <si>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</si>
  <si>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</si>
  <si>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</si>
  <si>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</si>
  <si>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</si>
  <si>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</si>
  <si>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</si>
  <si>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</si>
  <si>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</si>
  <si>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</si>
  <si>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</si>
  <si>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</si>
  <si>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</si>
  <si>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</si>
  <si>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</si>
  <si>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</si>
  <si>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</si>
  <si>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</si>
  <si>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</si>
  <si>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</si>
  <si>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</si>
  <si>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</si>
  <si>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</si>
  <si>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</si>
  <si>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</si>
  <si>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</si>
  <si>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</si>
  <si>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</si>
  <si>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</si>
  <si>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</si>
  <si>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</si>
  <si>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</si>
  <si>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</si>
  <si>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</si>
  <si>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</si>
  <si>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</si>
  <si>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</si>
  <si>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</si>
  <si>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</si>
  <si>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</si>
  <si>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</si>
  <si>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</si>
  <si>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</si>
  <si>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</si>
  <si>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</si>
  <si>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</si>
  <si>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</si>
  <si>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</si>
  <si>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</si>
  <si>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</si>
  <si>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</si>
  <si>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</si>
  <si>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</si>
  <si>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</si>
  <si>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</si>
  <si>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</si>
  <si>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</si>
  <si>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</si>
  <si>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</si>
  <si>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</si>
  <si>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</si>
  <si>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</si>
  <si>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</si>
  <si>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</si>
  <si>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</si>
  <si>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</si>
  <si>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</si>
  <si>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</si>
  <si>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</si>
  <si>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</si>
  <si>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</si>
  <si>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</si>
  <si>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</si>
  <si>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</si>
  <si>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</si>
  <si>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</si>
  <si>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</si>
  <si>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</si>
  <si>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</si>
  <si>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</si>
  <si>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</si>
  <si>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</si>
  <si>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</si>
  <si>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</si>
  <si>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</si>
  <si>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</si>
  <si>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</si>
  <si>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</si>
  <si>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</si>
  <si>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</si>
  <si>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</si>
  <si>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</si>
  <si>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</si>
  <si>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</si>
  <si>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</si>
  <si>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</si>
  <si>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</si>
  <si>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</si>
  <si>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</si>
  <si>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</si>
  <si>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</si>
  <si>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</si>
  <si>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</si>
  <si>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</si>
  <si>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</si>
  <si>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</si>
  <si>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</si>
  <si>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</si>
  <si>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</si>
  <si>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</si>
  <si>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</si>
  <si>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</si>
  <si>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</si>
  <si>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</si>
  <si>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</si>
  <si>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</si>
  <si>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</si>
  <si>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</si>
  <si>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</si>
  <si>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</si>
  <si>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</si>
  <si>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</si>
  <si>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</si>
  <si>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</si>
  <si>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</si>
  <si>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</si>
  <si>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</si>
  <si>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</si>
  <si>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</si>
  <si>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</si>
  <si>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</si>
  <si>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</si>
  <si>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</si>
  <si>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</si>
  <si>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</si>
  <si>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</si>
  <si>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</si>
  <si>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</si>
  <si>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</si>
  <si>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</si>
  <si>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</si>
  <si>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</si>
  <si>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</si>
  <si>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</si>
  <si>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</si>
  <si>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</si>
  <si>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</si>
  <si>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</si>
  <si>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</si>
  <si>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</si>
  <si>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</si>
  <si>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</si>
  <si>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</si>
  <si>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</si>
  <si>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</si>
  <si>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</si>
  <si>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</si>
  <si>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</si>
  <si>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</si>
  <si>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</si>
  <si>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</si>
  <si>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</si>
  <si>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</si>
  <si>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</si>
  <si>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</si>
  <si>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</si>
  <si>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</si>
  <si>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</si>
  <si>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</si>
  <si>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</si>
  <si>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</si>
  <si>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</si>
  <si>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</si>
  <si>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</si>
  <si>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</si>
  <si>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</si>
  <si>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</si>
  <si>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</si>
  <si>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</si>
  <si>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</si>
  <si>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</si>
  <si>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</si>
  <si>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</si>
  <si>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</si>
  <si>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</si>
  <si>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</si>
  <si>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</si>
  <si>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</si>
  <si>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</si>
  <si>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</si>
  <si>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</si>
  <si>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</si>
  <si>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</si>
  <si>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</si>
  <si>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</si>
  <si>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</si>
  <si>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</si>
  <si>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</si>
  <si>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</si>
  <si>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</si>
  <si>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</si>
  <si>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</si>
  <si>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</si>
  <si>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</si>
  <si>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</si>
  <si>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</si>
  <si>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</si>
  <si>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</si>
  <si>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</si>
  <si>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</si>
  <si>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</si>
  <si>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</si>
  <si>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</si>
  <si>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</si>
  <si>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</si>
  <si>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</si>
  <si>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</si>
  <si>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</si>
  <si>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</si>
  <si>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</si>
  <si>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</si>
  <si>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</si>
  <si>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</si>
  <si>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</si>
  <si>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</si>
  <si>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</si>
  <si>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</si>
  <si>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</si>
  <si>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</si>
  <si>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</si>
  <si>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</si>
  <si>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</si>
  <si>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</si>
  <si>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</si>
  <si>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</si>
  <si>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</si>
  <si>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</si>
  <si>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</si>
  <si>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</si>
  <si>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</si>
  <si>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</si>
  <si>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</si>
  <si>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</si>
  <si>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</si>
  <si>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</si>
  <si>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</si>
  <si>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</si>
  <si>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</si>
  <si>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</si>
  <si>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</si>
  <si>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</si>
  <si>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</si>
  <si>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</si>
  <si>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</si>
  <si>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</si>
  <si>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</si>
  <si>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</si>
  <si>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</si>
  <si>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</si>
  <si>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</si>
  <si>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</si>
  <si>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</si>
  <si>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</si>
  <si>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</si>
  <si>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</si>
  <si>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</si>
  <si>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</si>
  <si>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</si>
  <si>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</si>
  <si>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</si>
  <si>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</si>
  <si>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</si>
  <si>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</si>
  <si>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</si>
  <si>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</si>
  <si>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</si>
  <si>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</si>
  <si>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</si>
  <si>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</si>
  <si>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</si>
  <si>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</si>
  <si>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</si>
  <si>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</si>
  <si>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</si>
  <si>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</si>
  <si>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</si>
  <si>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</si>
  <si>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</si>
  <si>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</si>
  <si>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</si>
  <si>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</si>
  <si>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</si>
  <si>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</si>
  <si>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</si>
  <si>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</si>
  <si>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</si>
  <si>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</si>
  <si>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</si>
  <si>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</si>
  <si>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</si>
  <si>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</si>
  <si>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</si>
  <si>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</si>
  <si>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</si>
  <si>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</si>
  <si>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</si>
  <si>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</si>
  <si>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</si>
  <si>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</si>
  <si>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</si>
  <si>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</si>
  <si>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</si>
  <si>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</si>
  <si>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</si>
  <si>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</si>
  <si>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</si>
  <si>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</si>
  <si>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</si>
  <si>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</si>
  <si>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</si>
  <si>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</si>
  <si>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</si>
  <si>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</si>
  <si>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</si>
  <si>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</si>
  <si>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</si>
  <si>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</si>
  <si>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</si>
  <si>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</si>
  <si>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</si>
  <si>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</si>
  <si>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</si>
  <si>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</si>
  <si>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</si>
  <si>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</si>
  <si>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</si>
  <si>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</si>
  <si>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</si>
  <si>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</si>
  <si>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</si>
  <si>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</si>
  <si>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</si>
  <si>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</si>
  <si>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</si>
  <si>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</si>
  <si>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</si>
  <si>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</si>
  <si>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</si>
  <si>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</si>
  <si>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</si>
  <si>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</si>
  <si>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</si>
  <si>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</si>
  <si>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</si>
  <si>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</si>
  <si>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</si>
  <si>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</si>
  <si>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</si>
  <si>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</si>
  <si>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</si>
  <si>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</si>
  <si>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</si>
  <si>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</si>
  <si>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</si>
  <si>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</si>
  <si>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</si>
  <si>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</si>
  <si>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</si>
  <si>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</si>
  <si>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</si>
  <si>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</si>
  <si>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</si>
  <si>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</si>
  <si>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</si>
  <si>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</si>
  <si>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</si>
  <si>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</si>
  <si>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</si>
  <si>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</si>
  <si>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</si>
  <si>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</si>
  <si>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</si>
  <si>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</si>
  <si>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</si>
  <si>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</si>
  <si>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</si>
  <si>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</si>
  <si>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</si>
  <si>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</si>
  <si>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</si>
  <si>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</si>
  <si>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</si>
  <si>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</si>
  <si>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</si>
  <si>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</si>
  <si>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</si>
  <si>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</si>
  <si>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</si>
  <si>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</si>
  <si>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</si>
  <si>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</si>
  <si>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</si>
  <si>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</si>
  <si>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</si>
  <si>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</si>
  <si>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</si>
  <si>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</si>
  <si>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</si>
  <si>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</si>
  <si>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</si>
  <si>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</si>
  <si>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</si>
  <si>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</si>
  <si>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</si>
  <si>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</si>
  <si>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</si>
  <si>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</si>
  <si>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</si>
  <si>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</si>
  <si>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</si>
  <si>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</si>
  <si>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</si>
  <si>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</si>
  <si>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</si>
  <si>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</si>
  <si>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</si>
  <si>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</si>
  <si>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</si>
  <si>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</si>
  <si>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</si>
  <si>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</si>
  <si>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</si>
  <si>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</si>
  <si>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</si>
  <si>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</si>
  <si>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</si>
  <si>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</si>
  <si>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</si>
  <si>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</si>
  <si>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</si>
  <si>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</si>
  <si>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</si>
  <si>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</si>
  <si>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</si>
  <si>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</si>
  <si>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</si>
  <si>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</si>
  <si>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</si>
  <si>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</si>
  <si>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</si>
  <si>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</si>
  <si>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</si>
  <si>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</si>
  <si>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</si>
  <si>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</si>
  <si>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</si>
  <si>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</si>
  <si>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</si>
  <si>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</si>
  <si>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</si>
  <si>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</si>
  <si>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</si>
  <si>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</si>
  <si>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</si>
  <si>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</si>
  <si>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</si>
  <si>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</si>
  <si>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</si>
  <si>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</si>
  <si>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</si>
  <si>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</si>
  <si>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</si>
  <si>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</si>
  <si>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</si>
  <si>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</si>
  <si>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</si>
  <si>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</si>
  <si>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</si>
  <si>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</si>
  <si>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</si>
  <si>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</si>
  <si>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</si>
  <si>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</si>
  <si>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</si>
  <si>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</si>
  <si>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</si>
  <si>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</si>
  <si>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</si>
  <si>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</si>
  <si>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</si>
  <si>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</si>
  <si>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</si>
  <si>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</si>
  <si>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</si>
  <si>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</si>
  <si>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</si>
  <si>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</si>
  <si>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</si>
  <si>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</si>
  <si>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</si>
  <si>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</si>
  <si>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</si>
  <si>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</si>
  <si>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</si>
  <si>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</si>
  <si>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</si>
  <si>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</si>
  <si>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</si>
  <si>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</si>
  <si>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</si>
  <si>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</si>
  <si>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</si>
  <si>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</si>
  <si>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</si>
  <si>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</si>
  <si>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</si>
  <si>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</si>
  <si>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</si>
  <si>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</si>
  <si>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</si>
  <si>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</si>
  <si>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</si>
  <si>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</si>
  <si>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</si>
  <si>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</si>
  <si>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</si>
  <si>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</si>
  <si>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</si>
  <si>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</si>
  <si>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</si>
  <si>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</si>
  <si>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</si>
  <si>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</si>
  <si>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</si>
  <si>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</si>
  <si>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</si>
  <si>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</si>
  <si>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</si>
  <si>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</si>
  <si>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</si>
  <si>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</si>
  <si>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</si>
  <si>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</si>
  <si>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</si>
  <si>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</si>
  <si>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</si>
  <si>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</si>
  <si>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</si>
  <si>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</si>
  <si>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</si>
  <si>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</si>
  <si>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</si>
  <si>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</si>
  <si>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</si>
  <si>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</si>
  <si>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</si>
  <si>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</si>
  <si>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</si>
  <si>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</si>
  <si>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</si>
  <si>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</si>
  <si>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</si>
  <si>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</si>
  <si>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</si>
  <si>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</si>
  <si>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</si>
  <si>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</si>
  <si>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</si>
  <si>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</si>
  <si>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</si>
  <si>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</si>
  <si>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</si>
  <si>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</si>
  <si>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</si>
  <si>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</si>
  <si>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</si>
  <si>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</si>
  <si>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</si>
  <si>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</si>
  <si>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</si>
  <si>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</si>
  <si>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</si>
  <si>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</si>
  <si>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</si>
  <si>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</si>
  <si>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</si>
  <si>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</si>
  <si>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</si>
  <si>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</si>
  <si>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</si>
  <si>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</si>
  <si>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</si>
  <si>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</si>
  <si>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</si>
  <si>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</si>
  <si>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</si>
  <si>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</si>
  <si>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</si>
  <si>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</si>
  <si>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</si>
  <si>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</si>
  <si>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</si>
  <si>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</si>
  <si>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</si>
  <si>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</si>
  <si>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</si>
  <si>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</si>
  <si>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</si>
  <si>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</si>
  <si>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</si>
  <si>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</si>
  <si>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</si>
  <si>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</si>
  <si>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</si>
  <si>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</si>
  <si>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</si>
  <si>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</si>
  <si>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</si>
  <si>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</si>
  <si>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</si>
  <si>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</si>
  <si>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</si>
  <si>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</si>
  <si>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</si>
  <si>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</si>
  <si>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</si>
  <si>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</si>
  <si>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</si>
  <si>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</si>
  <si>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</si>
  <si>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</si>
  <si>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</si>
  <si>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</si>
  <si>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</si>
  <si>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</si>
  <si>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</si>
  <si>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</si>
  <si>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</si>
  <si>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</si>
  <si>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</si>
  <si>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</si>
  <si>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</si>
  <si>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</si>
  <si>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</si>
  <si>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</si>
  <si>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</si>
  <si>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</si>
  <si>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</si>
  <si>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</si>
  <si>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</si>
  <si>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</si>
  <si>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</si>
  <si>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</si>
  <si>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</si>
  <si>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</si>
  <si>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</si>
  <si>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</si>
  <si>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</si>
  <si>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</si>
  <si>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</si>
  <si>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</si>
  <si>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</si>
  <si>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</si>
  <si>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</si>
  <si>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</si>
  <si>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</si>
  <si>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</si>
  <si>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</si>
  <si>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</si>
  <si>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</si>
  <si>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</si>
  <si>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</si>
  <si>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</si>
  <si>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</si>
  <si>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</si>
  <si>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</si>
  <si>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</si>
  <si>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</si>
  <si>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</si>
  <si>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</si>
  <si>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</si>
  <si>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</si>
  <si>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</si>
  <si>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</si>
  <si>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</si>
  <si>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</si>
  <si>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</si>
  <si>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</si>
  <si>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</si>
  <si>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</si>
  <si>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</si>
  <si>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</si>
  <si>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</si>
  <si>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</si>
  <si>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</si>
  <si>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</si>
  <si>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</si>
  <si>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</si>
  <si>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</si>
  <si>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</si>
  <si>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</si>
  <si>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</si>
  <si>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</si>
  <si>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</si>
  <si>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</si>
  <si>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</si>
  <si>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</si>
  <si>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</si>
  <si>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</si>
  <si>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</si>
  <si>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</si>
  <si>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</si>
  <si>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</si>
  <si>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</si>
  <si>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</si>
  <si>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</si>
  <si>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</si>
  <si>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</si>
  <si>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</si>
  <si>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</si>
  <si>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</si>
  <si>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</si>
  <si>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</si>
  <si>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</si>
  <si>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</si>
  <si>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</si>
  <si>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</si>
  <si>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</si>
  <si>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</si>
  <si>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</si>
  <si>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</si>
  <si>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</si>
  <si>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</si>
  <si>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</si>
  <si>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</si>
  <si>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</si>
  <si>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</si>
  <si>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</si>
  <si>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</si>
  <si>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</si>
  <si>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</si>
  <si>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</si>
  <si>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</si>
  <si>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</si>
  <si>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</si>
  <si>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</si>
  <si>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</si>
  <si>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</si>
  <si>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</si>
  <si>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</si>
  <si>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</si>
  <si>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</si>
  <si>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</si>
  <si>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</si>
  <si>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</si>
  <si>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</si>
  <si>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</si>
  <si>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</si>
  <si>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</si>
  <si>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</si>
  <si>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</si>
  <si>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</si>
  <si>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</si>
  <si>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</si>
  <si>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</si>
  <si>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</si>
  <si>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</si>
  <si>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</si>
  <si>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</si>
  <si>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</si>
  <si>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</si>
  <si>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</si>
  <si>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</si>
  <si>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</si>
  <si>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</si>
  <si>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</si>
  <si>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</si>
  <si>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</si>
  <si>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</si>
  <si>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</si>
  <si>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</si>
  <si>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</si>
  <si>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</si>
  <si>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</si>
  <si>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</si>
  <si>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</si>
  <si>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</si>
  <si>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</si>
  <si>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</si>
  <si>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</si>
  <si>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</si>
  <si>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</si>
  <si>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</si>
  <si>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</si>
  <si>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</si>
  <si>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</si>
  <si>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</si>
  <si>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</si>
  <si>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</si>
  <si>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</si>
  <si>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</si>
  <si>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</si>
  <si>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</si>
  <si>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</si>
  <si>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</si>
  <si>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</si>
  <si>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</si>
  <si>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</si>
  <si>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</si>
  <si>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</si>
  <si>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</si>
  <si>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</si>
  <si>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</si>
  <si>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</si>
  <si>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</si>
  <si>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</si>
  <si>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</si>
  <si>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</si>
  <si>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</si>
  <si>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</si>
  <si>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</si>
  <si>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</si>
  <si>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</si>
  <si>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</si>
  <si>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</si>
  <si>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</si>
  <si>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</si>
  <si>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</si>
  <si>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</si>
  <si>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</si>
  <si>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</si>
  <si>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</si>
  <si>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</si>
  <si>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</si>
  <si>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</si>
  <si>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</si>
  <si>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</si>
  <si>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</si>
  <si>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</si>
  <si>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</si>
  <si>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</si>
  <si>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</si>
  <si>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</si>
  <si>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</si>
  <si>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</si>
  <si>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</si>
  <si>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</si>
  <si>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</si>
  <si>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</si>
  <si>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</si>
  <si>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</si>
  <si>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</si>
  <si>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</si>
  <si>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</si>
  <si>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</si>
  <si>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</si>
  <si>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</si>
  <si>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</si>
  <si>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</si>
  <si>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</si>
  <si>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</si>
  <si>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</si>
  <si>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</si>
  <si>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</si>
  <si>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</si>
  <si>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</si>
  <si>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</si>
  <si>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</si>
  <si>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</si>
  <si>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</si>
  <si>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</si>
  <si>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</si>
  <si>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</si>
  <si>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</si>
  <si>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</si>
  <si>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</si>
  <si>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</si>
  <si>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</si>
  <si>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</si>
  <si>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</si>
  <si>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</si>
  <si>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</si>
  <si>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</si>
  <si>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</si>
  <si>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</si>
  <si>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</si>
  <si>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</si>
  <si>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</si>
  <si>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</si>
  <si>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</si>
  <si>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</si>
  <si>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</si>
  <si>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</si>
  <si>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</si>
  <si>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</si>
  <si>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</si>
  <si>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</si>
  <si>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</si>
  <si>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</si>
  <si>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</si>
  <si>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</si>
  <si>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</si>
  <si>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</si>
  <si>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</si>
  <si>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</si>
  <si>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</si>
  <si>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</si>
  <si>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</si>
  <si>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</si>
  <si>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</si>
  <si>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</si>
  <si>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</si>
  <si>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</si>
  <si>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</si>
  <si>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</si>
  <si>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</si>
  <si>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</si>
  <si>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</si>
  <si>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</si>
  <si>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</si>
  <si>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</si>
  <si>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</si>
  <si>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</si>
  <si>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</si>
  <si>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</si>
  <si>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</si>
  <si>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</si>
  <si>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</si>
  <si>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</si>
  <si>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</si>
  <si>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</si>
  <si>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</si>
  <si>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</si>
  <si>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</si>
  <si>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</si>
  <si>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</si>
  <si>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</si>
  <si>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</si>
  <si>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</si>
  <si>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</si>
  <si>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</si>
  <si>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</si>
  <si>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</si>
  <si>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</si>
  <si>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</si>
  <si>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</si>
  <si>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</si>
  <si>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</si>
  <si>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</si>
  <si>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</si>
  <si>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</si>
  <si>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</si>
  <si>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</si>
  <si>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</si>
  <si>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</si>
  <si>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</si>
  <si>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</si>
  <si>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</si>
  <si>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</si>
  <si>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</si>
  <si>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</si>
  <si>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</si>
  <si>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</si>
  <si>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</si>
  <si>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</si>
  <si>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</si>
  <si>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</si>
  <si>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</si>
  <si>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</si>
  <si>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</si>
  <si>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</si>
  <si>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</si>
  <si>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</si>
  <si>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</si>
  <si>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</si>
  <si>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</si>
  <si>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</si>
  <si>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</si>
  <si>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</si>
  <si>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</si>
  <si>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</si>
  <si>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</si>
  <si>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</si>
  <si>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</si>
  <si>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</si>
  <si>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</si>
  <si>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</si>
  <si>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</si>
  <si>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</si>
  <si>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</si>
  <si>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</si>
  <si>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</si>
  <si>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</si>
  <si>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</si>
  <si>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</si>
  <si>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</si>
  <si>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</si>
  <si>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</si>
  <si>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</si>
  <si>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</si>
  <si>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</si>
  <si>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</si>
  <si>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</si>
  <si>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</si>
  <si>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</si>
  <si>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</si>
  <si>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</si>
  <si>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</si>
  <si>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</si>
  <si>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</si>
  <si>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</si>
  <si>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</si>
  <si>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</si>
  <si>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</si>
  <si>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</si>
  <si>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</si>
  <si>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</si>
  <si>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</si>
  <si>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</si>
  <si>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</si>
  <si>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</si>
  <si>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</si>
  <si>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</si>
  <si>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</si>
  <si>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</si>
  <si>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</si>
  <si>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</si>
  <si>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</si>
  <si>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</si>
  <si>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</si>
  <si>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</si>
  <si>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</si>
  <si>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</si>
  <si>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</si>
  <si>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</si>
  <si>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</si>
  <si>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</si>
  <si>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</si>
  <si>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</si>
  <si>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</si>
  <si>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</si>
  <si>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</si>
  <si>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</si>
  <si>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</si>
  <si>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</si>
  <si>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</si>
  <si>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</si>
  <si>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</si>
  <si>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</si>
  <si>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</si>
  <si>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</si>
  <si>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</si>
  <si>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</si>
  <si>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</si>
  <si>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</si>
  <si>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</si>
  <si>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</si>
  <si>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</si>
  <si>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</si>
  <si>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</si>
  <si>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</si>
  <si>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</si>
  <si>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</si>
  <si>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</si>
  <si>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</si>
  <si>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</si>
  <si>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</si>
  <si>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</si>
  <si>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</si>
  <si>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</si>
  <si>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</si>
  <si>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</si>
  <si>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</si>
  <si>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</si>
  <si>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</si>
  <si>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</si>
  <si>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</si>
  <si>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</si>
  <si>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</si>
  <si>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</si>
  <si>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</si>
  <si>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</si>
  <si>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</si>
  <si>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</si>
  <si>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</si>
  <si>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</si>
  <si>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</si>
  <si>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</si>
  <si>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</si>
  <si>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</si>
  <si>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</si>
  <si>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</si>
  <si>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</si>
  <si>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</si>
  <si>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</si>
  <si>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</si>
  <si>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</si>
  <si>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</si>
  <si>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</si>
  <si>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</si>
  <si>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</si>
  <si>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</si>
  <si>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</si>
  <si>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</si>
  <si>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</si>
  <si>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</si>
  <si>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</si>
  <si>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</si>
  <si>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</si>
  <si>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</si>
  <si>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</si>
  <si>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</si>
  <si>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</si>
  <si>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</si>
  <si>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</si>
  <si>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</si>
  <si>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</si>
  <si>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</si>
  <si>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</si>
  <si>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</si>
  <si>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</si>
  <si>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</si>
  <si>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</si>
  <si>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</si>
  <si>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</si>
  <si>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</si>
  <si>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</si>
  <si>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</si>
  <si>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</si>
  <si>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</si>
  <si>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</si>
  <si>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</si>
  <si>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</si>
  <si>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</si>
  <si>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</si>
  <si>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</si>
  <si>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</si>
  <si>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</si>
  <si>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</si>
  <si>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</si>
  <si>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</si>
  <si>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</si>
  <si>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</si>
  <si>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</si>
  <si>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</si>
  <si>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</si>
  <si>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</si>
  <si>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</si>
  <si>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</si>
  <si>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</si>
  <si>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</si>
  <si>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</si>
  <si>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</si>
  <si>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</si>
  <si>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</si>
  <si>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</si>
  <si>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</si>
  <si>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</si>
  <si>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</si>
  <si>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</si>
  <si>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</si>
  <si>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</si>
  <si>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</si>
  <si>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</si>
  <si>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</si>
  <si>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</si>
  <si>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</si>
  <si>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</si>
  <si>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</si>
  <si>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</si>
  <si>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</si>
  <si>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</si>
  <si>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</si>
  <si>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</si>
  <si>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</si>
  <si>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</si>
  <si>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</si>
  <si>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</si>
  <si>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</si>
  <si>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</si>
  <si>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</si>
  <si>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</si>
  <si>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</si>
  <si>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</si>
  <si>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</si>
  <si>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</si>
  <si>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</si>
  <si>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</si>
  <si>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</si>
  <si>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</si>
  <si>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</si>
  <si>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</si>
  <si>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</si>
  <si>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</si>
  <si>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</si>
  <si>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</si>
  <si>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</si>
  <si>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</si>
  <si>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</si>
  <si>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</si>
  <si>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</si>
  <si>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</si>
  <si>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</si>
  <si>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</si>
  <si>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</si>
  <si>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</si>
  <si>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</si>
  <si>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</si>
  <si>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</si>
  <si>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</si>
  <si>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</si>
  <si>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</si>
  <si>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</si>
  <si>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</si>
  <si>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</si>
  <si>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</si>
  <si>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</si>
  <si>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</si>
  <si>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</si>
  <si>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</si>
  <si>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</si>
  <si>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</si>
  <si>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</si>
  <si>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</si>
  <si>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</si>
  <si>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</si>
  <si>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</si>
  <si>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</si>
  <si>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</si>
  <si>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</si>
  <si>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</si>
  <si>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</si>
  <si>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</si>
  <si>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</si>
  <si>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</si>
  <si>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</si>
  <si>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</si>
  <si>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</si>
  <si>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</si>
  <si>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</si>
  <si>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</si>
  <si>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</si>
  <si>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</si>
  <si>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</si>
  <si>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</si>
  <si>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</si>
  <si>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</si>
  <si>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</si>
  <si>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</si>
  <si>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</si>
  <si>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</si>
  <si>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</si>
  <si>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</si>
  <si>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</si>
  <si>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</si>
  <si>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</si>
  <si>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</si>
  <si>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</si>
  <si>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</si>
  <si>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</si>
  <si>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</si>
  <si>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</si>
  <si>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</si>
  <si>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</si>
  <si>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</si>
  <si>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</si>
  <si>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</si>
  <si>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</si>
  <si>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</si>
  <si>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</si>
  <si>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</si>
  <si>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</si>
  <si>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</si>
  <si>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</si>
  <si>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</si>
  <si>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</si>
  <si>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</si>
  <si>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</si>
  <si>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</si>
  <si>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</si>
  <si>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</si>
  <si>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</si>
  <si>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</si>
  <si>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</si>
  <si>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</si>
  <si>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</si>
  <si>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</si>
  <si>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</si>
  <si>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</si>
  <si>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</si>
  <si>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</si>
  <si>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</si>
  <si>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</si>
  <si>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</si>
  <si>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</si>
  <si>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</si>
  <si>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</si>
  <si>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</si>
  <si>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</si>
  <si>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</si>
  <si>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</si>
  <si>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</si>
  <si>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</si>
  <si>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</si>
  <si>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</si>
  <si>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</si>
  <si>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</si>
  <si>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</si>
  <si>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</si>
  <si>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</si>
  <si>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</si>
  <si>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</si>
  <si>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</si>
  <si>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</si>
  <si>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</si>
  <si>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</si>
  <si>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</si>
  <si>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</si>
  <si>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</si>
  <si>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</si>
  <si>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</si>
  <si>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</si>
  <si>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</si>
  <si>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</si>
  <si>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</si>
  <si>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</si>
  <si>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</si>
  <si>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</si>
  <si>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</si>
  <si>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</si>
  <si>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</si>
  <si>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</si>
  <si>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</si>
  <si>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</si>
  <si>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</si>
  <si>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</si>
  <si>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</si>
  <si>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</si>
  <si>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</si>
  <si>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</si>
  <si>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</si>
  <si>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</si>
  <si>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</si>
  <si>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</si>
  <si>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</si>
  <si>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</si>
  <si>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</si>
  <si>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</si>
  <si>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</si>
  <si>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</si>
  <si>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</si>
  <si>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</si>
  <si>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</si>
  <si>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</si>
  <si>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</si>
  <si>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</si>
  <si>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</si>
  <si>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</si>
  <si>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</si>
  <si>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</si>
  <si>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</si>
  <si>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</si>
  <si>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</si>
  <si>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</si>
  <si>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</si>
  <si>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</si>
  <si>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</si>
  <si>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</si>
  <si>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</si>
  <si>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</si>
  <si>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</si>
  <si>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</si>
  <si>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</si>
  <si>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</si>
  <si>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</si>
  <si>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</si>
  <si>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</si>
  <si>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</si>
  <si>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</si>
  <si>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</si>
  <si>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</si>
  <si>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</si>
  <si>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</si>
  <si>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</si>
  <si>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</si>
  <si>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</si>
  <si>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</si>
  <si>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</si>
  <si>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</si>
  <si>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</si>
  <si>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</si>
  <si>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</si>
  <si>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</si>
  <si>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</si>
  <si>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</si>
  <si>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</si>
  <si>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</si>
  <si>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</si>
  <si>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</si>
  <si>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</si>
  <si>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</si>
  <si>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</si>
  <si>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</si>
  <si>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</si>
  <si>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</si>
  <si>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</si>
  <si>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</si>
  <si>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</si>
  <si>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</si>
  <si>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</si>
  <si>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</si>
  <si>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</si>
  <si>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</si>
  <si>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</si>
  <si>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</si>
  <si>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</si>
  <si>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</si>
  <si>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</si>
  <si>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</si>
  <si>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</si>
  <si>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</si>
  <si>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</si>
  <si>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</si>
  <si>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</si>
  <si>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</si>
  <si>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</si>
  <si>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</si>
  <si>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</si>
  <si>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</si>
  <si>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</si>
  <si>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</si>
  <si>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</si>
  <si>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</si>
  <si>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</si>
  <si>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</si>
  <si>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</si>
  <si>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</si>
  <si>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</si>
  <si>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</si>
  <si>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</si>
  <si>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</si>
  <si>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</si>
  <si>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</si>
  <si>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</si>
  <si>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</si>
  <si>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</si>
  <si>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</si>
  <si>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</si>
  <si>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</si>
  <si>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</si>
  <si>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</si>
  <si>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</si>
  <si>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</si>
  <si>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</si>
  <si>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</si>
  <si>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</si>
  <si>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</si>
  <si>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</si>
  <si>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</si>
  <si>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</si>
  <si>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</si>
  <si>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</si>
  <si>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</si>
  <si>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</si>
  <si>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</si>
  <si>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</si>
  <si>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</si>
  <si>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</si>
  <si>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</si>
  <si>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</si>
  <si>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</si>
  <si>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</si>
  <si>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</si>
  <si>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</si>
  <si>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</si>
  <si>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</si>
  <si>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</si>
  <si>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</si>
  <si>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</si>
  <si>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</si>
  <si>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</si>
  <si>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</si>
  <si>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</si>
  <si>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</si>
  <si>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</si>
  <si>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</si>
  <si>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</si>
  <si>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</si>
  <si>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</si>
  <si>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</si>
  <si>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</si>
  <si>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</si>
  <si>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</si>
  <si>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</si>
  <si>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</si>
  <si>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</si>
  <si>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</si>
  <si>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</si>
  <si>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</si>
  <si>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</si>
  <si>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</si>
  <si>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</si>
  <si>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</si>
  <si>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</si>
  <si>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</si>
  <si>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</si>
  <si>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</si>
  <si>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</si>
  <si>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</si>
  <si>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</si>
  <si>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</si>
  <si>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</si>
  <si>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</si>
  <si>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</si>
  <si>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</si>
  <si>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</si>
  <si>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</si>
  <si>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</si>
  <si>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</si>
  <si>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</si>
  <si>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</si>
  <si>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</si>
  <si>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</si>
  <si>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</si>
  <si>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</si>
  <si>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</si>
  <si>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</si>
  <si>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</si>
  <si>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</si>
  <si>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</si>
  <si>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</si>
  <si>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</si>
  <si>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</si>
  <si>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</si>
  <si>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</si>
  <si>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</si>
  <si>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</si>
  <si>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</si>
  <si>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</si>
  <si>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</si>
  <si>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</si>
  <si>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</si>
  <si>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</si>
  <si>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</si>
  <si>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</si>
  <si>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</si>
  <si>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</si>
  <si>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</si>
  <si>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</si>
  <si>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</si>
  <si>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</si>
  <si>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</si>
  <si>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</si>
  <si>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</si>
  <si>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</si>
  <si>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</si>
  <si>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</si>
  <si>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</si>
  <si>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</si>
  <si>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</si>
  <si>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</si>
  <si>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</si>
  <si>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</si>
  <si>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</si>
  <si>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</si>
  <si>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</si>
  <si>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</si>
  <si>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</si>
  <si>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</si>
  <si>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</si>
  <si>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</si>
  <si>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</si>
  <si>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</si>
  <si>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</si>
  <si>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</si>
  <si>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</si>
  <si>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</si>
  <si>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</si>
  <si>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</si>
  <si>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</si>
  <si>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</si>
  <si>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</si>
  <si>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</si>
  <si>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</si>
  <si>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</si>
  <si>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</si>
  <si>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</si>
  <si>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</si>
  <si>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</si>
  <si>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</si>
  <si>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</si>
  <si>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</si>
  <si>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</si>
  <si>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</si>
  <si>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</si>
  <si>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</si>
  <si>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</si>
  <si>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</si>
  <si>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</si>
  <si>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</si>
  <si>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</si>
  <si>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</si>
  <si>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</si>
  <si>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</si>
  <si>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</si>
  <si>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</si>
  <si>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</si>
  <si>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</si>
  <si>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</si>
  <si>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</si>
  <si>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</si>
  <si>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</si>
  <si>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</si>
  <si>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</si>
  <si>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</si>
  <si>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</si>
  <si>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</si>
  <si>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</si>
  <si>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</si>
  <si>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</si>
  <si>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</si>
  <si>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</si>
  <si>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</si>
  <si>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</si>
  <si>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</si>
  <si>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</si>
  <si>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</si>
  <si>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</si>
  <si>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</si>
  <si>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</si>
  <si>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</si>
  <si>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</si>
  <si>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</si>
  <si>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</si>
  <si>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</si>
  <si>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</si>
  <si>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</si>
  <si>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</si>
  <si>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</si>
  <si>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</si>
  <si>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</si>
  <si>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</si>
  <si>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</si>
  <si>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</si>
  <si>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</si>
  <si>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</si>
  <si>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</si>
  <si>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</si>
  <si>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</si>
  <si>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</si>
  <si>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</si>
  <si>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</si>
  <si>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</si>
  <si>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</si>
  <si>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</si>
  <si>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</si>
  <si>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</si>
  <si>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</si>
  <si>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</si>
  <si>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</si>
  <si>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</si>
  <si>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</si>
  <si>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</si>
  <si>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</si>
  <si>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</si>
  <si>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</si>
  <si>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</si>
  <si>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</si>
  <si>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</si>
  <si>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</si>
  <si>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</si>
  <si>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</si>
  <si>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</si>
  <si>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</si>
  <si>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</si>
  <si>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</si>
  <si>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</si>
  <si>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</si>
  <si>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</si>
  <si>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</si>
  <si>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</si>
  <si>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</si>
  <si>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</si>
  <si>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</si>
  <si>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</si>
  <si>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</si>
  <si>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</si>
  <si>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</si>
  <si>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</si>
  <si>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</si>
  <si>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</si>
  <si>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</si>
  <si>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</si>
  <si>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</si>
  <si>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</si>
  <si>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</si>
  <si>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</si>
  <si>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</si>
  <si>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</si>
  <si>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</si>
  <si>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</si>
  <si>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</si>
  <si>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</si>
  <si>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</si>
  <si>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</si>
  <si>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</si>
  <si>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</si>
  <si>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</si>
  <si>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</si>
  <si>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</si>
  <si>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</si>
  <si>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</si>
  <si>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</si>
  <si>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</si>
  <si>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</si>
  <si>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</si>
  <si>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</si>
  <si>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</si>
  <si>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</si>
  <si>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</si>
  <si>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</si>
  <si>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</si>
  <si>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</si>
  <si>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</si>
  <si>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</si>
  <si>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</si>
  <si>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</si>
  <si>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</si>
  <si>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</si>
  <si>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</si>
  <si>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</si>
  <si>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</si>
  <si>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</si>
  <si>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</si>
  <si>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</si>
  <si>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</si>
  <si>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</si>
  <si>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</si>
  <si>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</si>
  <si>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</si>
  <si>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</si>
  <si>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</si>
  <si>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</si>
  <si>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</si>
  <si>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</si>
  <si>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</si>
  <si>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</si>
  <si>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</si>
  <si>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</si>
  <si>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</si>
  <si>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</si>
  <si>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</si>
  <si>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</si>
  <si>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</si>
  <si>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</si>
  <si>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</si>
  <si>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</si>
  <si>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</si>
  <si>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</si>
  <si>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</si>
  <si>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</si>
  <si>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</si>
  <si>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</si>
  <si>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</si>
  <si>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</si>
  <si>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</si>
  <si>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</si>
  <si>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</si>
  <si>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</si>
  <si>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</si>
  <si>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</si>
  <si>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</si>
  <si>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</si>
  <si>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</si>
  <si>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</si>
  <si>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</si>
  <si>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</si>
  <si>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</si>
  <si>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</si>
  <si>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</si>
  <si>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</si>
  <si>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</si>
  <si>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</si>
  <si>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</si>
  <si>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</si>
  <si>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</si>
  <si>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</si>
  <si>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</si>
  <si>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</si>
  <si>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</si>
  <si>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</si>
  <si>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</si>
  <si>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</si>
  <si>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</si>
  <si>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</si>
  <si>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</si>
  <si>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</si>
  <si>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</si>
  <si>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</si>
  <si>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</si>
  <si>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</si>
  <si>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</si>
  <si>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</si>
  <si>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</si>
  <si>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</si>
  <si>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</si>
  <si>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</si>
  <si>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</si>
  <si>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</si>
  <si>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</si>
  <si>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</si>
  <si>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</si>
  <si>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</si>
  <si>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</si>
  <si>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</si>
  <si>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</si>
  <si>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</si>
  <si>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</si>
  <si>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</si>
  <si>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</si>
  <si>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</si>
  <si>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</si>
  <si>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</si>
  <si>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</si>
  <si>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</si>
  <si>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</si>
  <si>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</si>
  <si>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</si>
  <si>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</si>
  <si>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</si>
  <si>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</si>
  <si>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</si>
  <si>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</si>
  <si>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</si>
  <si>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</si>
  <si>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</si>
  <si>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</si>
  <si>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</si>
  <si>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</si>
  <si>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</si>
  <si>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</si>
  <si>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</si>
  <si>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</si>
  <si>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</si>
  <si>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</si>
  <si>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</si>
  <si>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</si>
  <si>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</si>
  <si>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</si>
  <si>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</si>
  <si>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</si>
  <si>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</si>
  <si>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</si>
  <si>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</si>
  <si>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</si>
  <si>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</si>
  <si>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</si>
  <si>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</si>
  <si>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</si>
  <si>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</si>
  <si>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</si>
  <si>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</si>
  <si>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</si>
  <si>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</si>
  <si>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</si>
  <si>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</si>
  <si>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</si>
  <si>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</si>
  <si>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</si>
  <si>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</si>
  <si>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</si>
  <si>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</si>
  <si>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</si>
  <si>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</si>
  <si>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</si>
  <si>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</si>
  <si>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</si>
  <si>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</si>
  <si>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</si>
  <si>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</si>
  <si>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</si>
  <si>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</si>
  <si>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</si>
  <si>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</si>
  <si>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</si>
  <si>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</si>
  <si>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</si>
  <si>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</si>
  <si>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</si>
  <si>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</si>
  <si>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</si>
  <si>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</si>
  <si>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</si>
  <si>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</si>
  <si>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</si>
  <si>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</si>
  <si>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</si>
  <si>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</si>
  <si>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</si>
  <si>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</si>
  <si>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</si>
  <si>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</si>
  <si>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</si>
  <si>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</si>
  <si>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</si>
  <si>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</si>
  <si>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</si>
  <si>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</si>
  <si>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</si>
  <si>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</si>
  <si>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</si>
  <si>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</si>
  <si>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</si>
  <si>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</si>
  <si>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</si>
  <si>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</si>
  <si>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</si>
  <si>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</si>
  <si>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</si>
  <si>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</si>
  <si>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</si>
  <si>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</si>
  <si>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</si>
  <si>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</si>
  <si>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</si>
  <si>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</si>
  <si>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</si>
  <si>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</si>
  <si>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</si>
  <si>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</si>
  <si>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</si>
  <si>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</si>
  <si>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</si>
  <si>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</si>
  <si>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</si>
  <si>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</si>
  <si>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</si>
  <si>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</si>
  <si>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</si>
  <si>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</si>
  <si>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</si>
  <si>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</si>
  <si>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</si>
  <si>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</si>
  <si>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</si>
  <si>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</si>
  <si>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</si>
  <si>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</si>
  <si>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</si>
  <si>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</si>
  <si>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</si>
  <si>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</si>
  <si>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</si>
  <si>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</si>
  <si>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</si>
  <si>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</si>
  <si>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</si>
  <si>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</si>
  <si>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</si>
  <si>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</si>
  <si>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</si>
  <si>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</si>
  <si>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</si>
  <si>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</si>
  <si>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</si>
  <si>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</si>
  <si>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</si>
  <si>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</si>
  <si>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</si>
  <si>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</si>
  <si>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</si>
  <si>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</si>
  <si>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</si>
  <si>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</si>
  <si>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</si>
  <si>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</si>
  <si>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</si>
  <si>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</si>
  <si>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</si>
  <si>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</si>
  <si>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</si>
  <si>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</si>
  <si>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</si>
  <si>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</si>
  <si>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</si>
  <si>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</si>
  <si>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</si>
  <si>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</si>
  <si>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</si>
  <si>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</si>
  <si>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</si>
  <si>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</si>
  <si>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</si>
  <si>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</si>
  <si>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</si>
  <si>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</si>
  <si>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</si>
  <si>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</si>
  <si>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</si>
  <si>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</si>
  <si>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</si>
  <si>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</si>
  <si>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</si>
  <si>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</si>
  <si>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</si>
  <si>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</si>
  <si>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</si>
  <si>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</si>
  <si>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</si>
  <si>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</si>
  <si>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</si>
  <si>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</si>
  <si>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</si>
  <si>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</si>
  <si>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</si>
  <si>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</si>
  <si>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</si>
  <si>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</si>
  <si>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</si>
  <si>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</si>
  <si>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</si>
  <si>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</si>
  <si>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</si>
  <si>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</si>
  <si>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</si>
  <si>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</si>
  <si>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</si>
  <si>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</si>
  <si>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</si>
  <si>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</si>
  <si>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</si>
  <si>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</si>
  <si>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</si>
  <si>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</si>
  <si>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</si>
  <si>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</si>
  <si>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</si>
  <si>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</si>
  <si>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</si>
  <si>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</si>
  <si>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</si>
  <si>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</si>
  <si>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</si>
  <si>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</si>
  <si>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</si>
  <si>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</si>
  <si>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</si>
  <si>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</si>
  <si>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</si>
  <si>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</si>
  <si>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</si>
  <si>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</si>
  <si>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</si>
  <si>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</si>
  <si>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</si>
  <si>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</si>
  <si>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</si>
  <si>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</si>
  <si>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</si>
  <si>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</si>
  <si>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</si>
  <si>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</si>
  <si>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</si>
  <si>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</si>
  <si>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</si>
  <si>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</si>
  <si>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</si>
  <si>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</si>
  <si>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</si>
  <si>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</si>
  <si>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</si>
  <si>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</si>
  <si>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</si>
  <si>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</si>
  <si>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</si>
  <si>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</si>
  <si>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</si>
  <si>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</si>
  <si>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</si>
  <si>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</si>
  <si>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</si>
  <si>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</si>
  <si>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</si>
  <si>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</si>
  <si>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</si>
  <si>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</si>
  <si>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</si>
  <si>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</si>
  <si>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</si>
  <si>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</si>
  <si>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</si>
  <si>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</si>
  <si>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</si>
  <si>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</si>
  <si>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</si>
  <si>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</si>
  <si>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</si>
  <si>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</si>
  <si>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</si>
  <si>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</si>
  <si>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</si>
  <si>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</si>
  <si>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</si>
  <si>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</si>
  <si>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</si>
  <si>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</si>
  <si>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</si>
  <si>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</si>
  <si>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</si>
  <si>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</si>
  <si>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</si>
  <si>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</si>
  <si>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</si>
  <si>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</si>
  <si>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</si>
  <si>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</si>
  <si>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</si>
  <si>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</si>
  <si>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</si>
  <si>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</si>
  <si>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</si>
  <si>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</si>
  <si>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</si>
  <si>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</si>
  <si>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</si>
  <si>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</si>
  <si>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</si>
  <si>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</si>
  <si>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</si>
  <si>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</si>
  <si>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</si>
  <si>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</si>
  <si>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</si>
  <si>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</si>
  <si>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</si>
  <si>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</si>
  <si>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</si>
  <si>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</si>
  <si>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</si>
  <si>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</si>
  <si>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</si>
  <si>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</si>
  <si>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</si>
  <si>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</si>
  <si>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</si>
  <si>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</si>
  <si>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</si>
  <si>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</si>
  <si>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</si>
  <si>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</si>
  <si>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</si>
  <si>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</si>
  <si>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</si>
  <si>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</si>
  <si>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</si>
  <si>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</si>
  <si>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</si>
  <si>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</si>
  <si>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</si>
  <si>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</si>
  <si>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</si>
  <si>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</si>
  <si>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</si>
  <si>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</si>
  <si>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</si>
  <si>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</si>
  <si>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</si>
  <si>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</si>
  <si>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</si>
  <si>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</si>
  <si>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</si>
  <si>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</si>
  <si>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</si>
  <si>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</si>
  <si>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</si>
  <si>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</si>
  <si>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</si>
  <si>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</si>
  <si>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</si>
  <si>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</si>
  <si>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</si>
  <si>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</si>
  <si>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</si>
  <si>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</si>
  <si>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</si>
  <si>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</si>
  <si>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</si>
  <si>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</si>
  <si>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</si>
  <si>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</si>
  <si>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</si>
  <si>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</si>
  <si>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</si>
  <si>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</si>
  <si>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</si>
  <si>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</si>
  <si>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</si>
  <si>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</si>
  <si>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</si>
  <si>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</si>
  <si>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</si>
  <si>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</si>
  <si>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</si>
  <si>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</si>
  <si>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</si>
  <si>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</si>
  <si>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</si>
  <si>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</si>
  <si>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</si>
  <si>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</si>
  <si>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</si>
  <si>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</si>
  <si>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</si>
  <si>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</si>
  <si>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</si>
  <si>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</si>
  <si>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</si>
  <si>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</si>
  <si>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</si>
  <si>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</si>
  <si>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</si>
  <si>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</si>
  <si>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</si>
  <si>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</si>
  <si>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</si>
  <si>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</si>
  <si>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</si>
  <si>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</si>
  <si>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</si>
  <si>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</si>
  <si>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</si>
  <si>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</si>
  <si>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</si>
  <si>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</si>
  <si>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</si>
  <si>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</si>
  <si>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</si>
  <si>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</si>
  <si>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</si>
  <si>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</si>
  <si>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</si>
  <si>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</si>
  <si>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</si>
  <si>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</si>
  <si>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</si>
  <si>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</si>
  <si>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</si>
  <si>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</si>
  <si>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</si>
  <si>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</si>
  <si>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</si>
  <si>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</si>
  <si>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</si>
  <si>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</si>
  <si>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</si>
  <si>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</si>
  <si>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</si>
  <si>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</si>
  <si>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</si>
  <si>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</si>
  <si>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</si>
  <si>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</si>
  <si>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</si>
  <si>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</si>
  <si>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</si>
  <si>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</si>
  <si>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</si>
  <si>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</si>
  <si>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</si>
  <si>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</si>
  <si>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</si>
  <si>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</si>
  <si>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</si>
  <si>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</si>
  <si>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</si>
  <si>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</si>
  <si>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</si>
  <si>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</si>
  <si>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</si>
  <si>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</si>
  <si>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</si>
  <si>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</si>
  <si>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</si>
  <si>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</si>
  <si>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</si>
  <si>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</si>
  <si>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</si>
  <si>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</si>
  <si>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</si>
  <si>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</si>
  <si>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</si>
  <si>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</si>
  <si>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</si>
  <si>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</si>
  <si>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</si>
  <si>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</si>
  <si>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</si>
  <si>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</si>
  <si>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</si>
  <si>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</si>
  <si>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</si>
  <si>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</si>
  <si>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</si>
  <si>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</si>
  <si>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</si>
  <si>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</si>
  <si>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</si>
  <si>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</si>
  <si>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</si>
  <si>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</si>
  <si>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</si>
  <si>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</si>
  <si>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</si>
  <si>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</si>
  <si>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</si>
  <si>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</si>
  <si>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</si>
  <si>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</si>
  <si>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</si>
  <si>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</si>
  <si>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</si>
  <si>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</si>
  <si>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</si>
  <si>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</si>
  <si>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</si>
  <si>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</si>
  <si>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</si>
  <si>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</si>
  <si>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</si>
  <si>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</si>
  <si>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</si>
  <si>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</si>
  <si>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</si>
  <si>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</si>
  <si>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</si>
  <si>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</si>
  <si>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</si>
  <si>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</si>
  <si>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</si>
  <si>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</si>
  <si>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</si>
  <si>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</si>
  <si>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</si>
  <si>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</si>
  <si>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</si>
  <si>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</si>
  <si>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</si>
  <si>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</si>
  <si>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</si>
  <si>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</si>
  <si>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</si>
  <si>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</si>
  <si>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</si>
  <si>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</si>
  <si>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</si>
  <si>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</si>
  <si>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</si>
  <si>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</si>
  <si>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</si>
  <si>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</si>
  <si>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</si>
  <si>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</si>
  <si>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</si>
  <si>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</si>
  <si>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</si>
  <si>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</si>
  <si>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</si>
  <si>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</si>
  <si>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</si>
  <si>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</si>
  <si>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</si>
  <si>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</si>
  <si>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</si>
  <si>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</si>
  <si>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</si>
  <si>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</si>
  <si>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</si>
  <si>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</si>
  <si>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</si>
  <si>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</si>
  <si>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</si>
  <si>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</si>
  <si>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</si>
  <si>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</si>
  <si>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</si>
  <si>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</si>
  <si>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</si>
  <si>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</si>
  <si>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</si>
  <si>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</si>
  <si>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</si>
  <si>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</si>
  <si>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</si>
  <si>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</si>
  <si>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</si>
  <si>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</si>
  <si>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</si>
  <si>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</si>
  <si>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</si>
  <si>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</si>
  <si>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</si>
  <si>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</si>
  <si>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</si>
  <si>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</si>
  <si>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</si>
  <si>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</si>
  <si>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</si>
  <si>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</si>
  <si>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</si>
  <si>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</si>
  <si>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</si>
  <si>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</si>
  <si>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</si>
  <si>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</si>
  <si>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</si>
  <si>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</si>
  <si>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</si>
  <si>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</si>
  <si>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</si>
  <si>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</si>
  <si>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</si>
  <si>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</si>
  <si>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</si>
  <si>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</si>
  <si>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</si>
  <si>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</si>
  <si>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</si>
  <si>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</si>
  <si>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</si>
  <si>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</si>
  <si>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</si>
  <si>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</si>
  <si>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</si>
  <si>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</si>
  <si>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</si>
  <si>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</si>
  <si>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</si>
  <si>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</si>
  <si>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</si>
  <si>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</si>
  <si>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</si>
  <si>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</si>
  <si>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</si>
  <si>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</si>
  <si>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</si>
  <si>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</si>
  <si>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</si>
  <si>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</si>
  <si>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</si>
  <si>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</si>
  <si>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</si>
  <si>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</si>
  <si>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</si>
  <si>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</si>
  <si>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</si>
  <si>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</si>
  <si>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</si>
  <si>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</si>
  <si>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</si>
  <si>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</si>
  <si>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</si>
  <si>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</si>
  <si>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</si>
  <si>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</si>
  <si>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</si>
  <si>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</si>
  <si>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</si>
  <si>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</si>
  <si>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</si>
  <si>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</si>
  <si>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</si>
  <si>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</si>
  <si>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</si>
  <si>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</si>
  <si>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</si>
  <si>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</si>
  <si>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</si>
  <si>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</si>
  <si>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</si>
  <si>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</si>
  <si>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</si>
  <si>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</si>
  <si>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</si>
  <si>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</si>
  <si>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</si>
  <si>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</si>
  <si>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</si>
  <si>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</si>
  <si>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</si>
  <si>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</si>
  <si>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</si>
  <si>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</si>
  <si>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</si>
  <si>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</si>
  <si>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</si>
  <si>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</si>
  <si>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</si>
  <si>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</si>
  <si>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</si>
  <si>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</si>
  <si>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</si>
  <si>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</si>
  <si>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</si>
  <si>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</si>
  <si>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</si>
  <si>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</si>
  <si>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</si>
  <si>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</si>
  <si>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</si>
  <si>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</si>
  <si>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</si>
  <si>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</si>
  <si>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</si>
  <si>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</si>
  <si>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</si>
  <si>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</si>
  <si>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</si>
  <si>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</si>
  <si>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</si>
  <si>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</si>
  <si>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</si>
  <si>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</si>
  <si>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</si>
  <si>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</si>
  <si>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</si>
  <si>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</si>
  <si>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</si>
  <si>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</si>
  <si>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</si>
  <si>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</si>
  <si>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</si>
  <si>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</si>
  <si>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</si>
  <si>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</si>
  <si>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</si>
  <si>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</si>
  <si>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</si>
  <si>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</si>
  <si>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</si>
  <si>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</si>
  <si>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</si>
  <si>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</si>
  <si>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</si>
  <si>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</si>
  <si>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</si>
  <si>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</si>
  <si>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</si>
  <si>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</si>
  <si>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</si>
  <si>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</si>
  <si>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</si>
  <si>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</si>
  <si>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</si>
  <si>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</si>
  <si>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</si>
  <si>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</si>
  <si>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</si>
  <si>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</si>
  <si>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</si>
  <si>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</si>
  <si>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</si>
  <si>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</si>
  <si>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</si>
  <si>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</si>
  <si>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</si>
  <si>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</si>
  <si>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</si>
  <si>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</si>
  <si>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</si>
  <si>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</si>
  <si>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</si>
  <si>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</si>
  <si>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</si>
  <si>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</si>
  <si>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</si>
  <si>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</si>
  <si>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</si>
  <si>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</si>
  <si>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</si>
  <si>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</si>
  <si>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</si>
  <si>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</si>
  <si>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</si>
  <si>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</si>
  <si>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</si>
  <si>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</si>
  <si>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</si>
  <si>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</si>
  <si>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</si>
  <si>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</si>
  <si>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</si>
  <si>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</si>
  <si>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</si>
  <si>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</si>
  <si>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</si>
  <si>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</si>
  <si>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</si>
  <si>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</si>
  <si>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</si>
  <si>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</si>
  <si>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</si>
  <si>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</si>
  <si>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</si>
  <si>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</si>
  <si>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</si>
  <si>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</si>
  <si>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</si>
  <si>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</si>
  <si>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</si>
  <si>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</si>
  <si>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</si>
  <si>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</si>
  <si>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</si>
  <si>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</si>
  <si>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</si>
  <si>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</si>
  <si>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</si>
  <si>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</si>
  <si>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</si>
  <si>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</si>
  <si>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</si>
  <si>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</si>
  <si>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</si>
  <si>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</si>
  <si>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</si>
  <si>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</si>
  <si>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</si>
  <si>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</si>
  <si>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</si>
  <si>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</si>
  <si>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</si>
  <si>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</si>
  <si>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</si>
  <si>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</si>
  <si>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</si>
  <si>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</si>
  <si>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</si>
  <si>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</si>
  <si>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</si>
  <si>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</si>
  <si>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</si>
  <si>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</si>
  <si>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</si>
  <si>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</si>
  <si>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</si>
  <si>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</si>
  <si>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</si>
  <si>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</si>
  <si>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</si>
  <si>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</si>
  <si>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</si>
  <si>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</si>
  <si>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</si>
  <si>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</si>
  <si>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</si>
  <si>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</si>
  <si>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</si>
  <si>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</si>
  <si>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</si>
  <si>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</si>
  <si>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</si>
  <si>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</si>
  <si>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</si>
  <si>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</si>
  <si>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</si>
  <si>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</si>
  <si>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</si>
  <si>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</si>
  <si>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</si>
  <si>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</si>
  <si>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</si>
  <si>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</si>
  <si>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</si>
  <si>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</si>
  <si>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</si>
  <si>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</si>
  <si>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</si>
  <si>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</si>
  <si>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</si>
  <si>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</si>
  <si>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</si>
  <si>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</si>
  <si>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</si>
  <si>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</si>
  <si>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</si>
  <si>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</si>
  <si>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</si>
  <si>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</si>
  <si>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</si>
  <si>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</si>
  <si>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</si>
  <si>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</si>
  <si>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</si>
  <si>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</si>
  <si>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</si>
  <si>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</si>
  <si>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</si>
  <si>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</si>
  <si>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</si>
  <si>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</si>
  <si>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</si>
  <si>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</si>
  <si>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</si>
  <si>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</si>
  <si>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</si>
  <si>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</si>
  <si>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</si>
  <si>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</si>
  <si>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</si>
  <si>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</si>
  <si>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</si>
  <si>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</si>
  <si>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</si>
  <si>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</si>
  <si>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</si>
  <si>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</si>
  <si>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</si>
  <si>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</si>
  <si>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</si>
  <si>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</si>
  <si>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</si>
  <si>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</si>
  <si>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</si>
  <si>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</si>
  <si>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</si>
  <si>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</si>
  <si>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</si>
  <si>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</si>
  <si>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</si>
  <si>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</si>
  <si>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</si>
  <si>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</si>
  <si>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</si>
  <si>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</si>
  <si>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</si>
  <si>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</si>
  <si>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</si>
  <si>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</si>
  <si>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</si>
  <si>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</si>
  <si>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</si>
  <si>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</si>
  <si>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</si>
  <si>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</si>
  <si>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</si>
  <si>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</si>
  <si>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</si>
  <si>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</si>
  <si>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</si>
  <si>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</si>
  <si>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</si>
  <si>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</si>
  <si>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</si>
  <si>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</si>
  <si>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</si>
  <si>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</si>
  <si>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</si>
  <si>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</si>
  <si>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</si>
  <si>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</si>
  <si>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</si>
  <si>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</si>
  <si>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</si>
  <si>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</si>
  <si>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</si>
  <si>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</si>
  <si>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</si>
  <si>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</si>
  <si>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</si>
  <si>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</si>
  <si>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</si>
  <si>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</si>
  <si>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</si>
  <si>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</si>
  <si>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</si>
  <si>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</si>
  <si>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</si>
  <si>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</si>
  <si>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</si>
  <si>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</si>
  <si>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</si>
  <si>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</si>
  <si>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</si>
  <si>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</si>
  <si>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</si>
  <si>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</si>
  <si>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</si>
  <si>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</si>
  <si>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</si>
  <si>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</si>
  <si>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</si>
  <si>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</si>
  <si>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</si>
  <si>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</si>
  <si>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</si>
  <si>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</si>
  <si>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</si>
  <si>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</si>
  <si>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</si>
  <si>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</si>
  <si>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</si>
  <si>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</si>
  <si>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</si>
  <si>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</si>
  <si>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</si>
  <si>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</si>
  <si>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</si>
  <si>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</si>
  <si>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</si>
  <si>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</si>
  <si>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</si>
  <si>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</si>
  <si>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</si>
  <si>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</si>
  <si>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</si>
  <si>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</si>
  <si>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</si>
  <si>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</si>
  <si>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</si>
  <si>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</si>
  <si>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</si>
  <si>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</si>
  <si>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</si>
  <si>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</si>
  <si>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</si>
  <si>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</si>
  <si>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</si>
  <si>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</si>
  <si>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</si>
  <si>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</si>
  <si>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</si>
  <si>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</si>
  <si>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</si>
  <si>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</si>
  <si>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</si>
  <si>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</si>
  <si>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</si>
  <si>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</si>
  <si>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</si>
  <si>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</si>
  <si>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</si>
  <si>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</si>
  <si>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</si>
  <si>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</si>
  <si>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</si>
  <si>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</si>
  <si>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</si>
  <si>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</si>
  <si>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</si>
  <si>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</si>
  <si>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</si>
  <si>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</si>
  <si>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</si>
  <si>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</si>
  <si>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</si>
  <si>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</si>
  <si>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</si>
  <si>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</si>
  <si>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</si>
  <si>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</si>
  <si>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</si>
  <si>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</si>
  <si>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</si>
  <si>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</si>
  <si>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</si>
  <si>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</si>
  <si>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</si>
  <si>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</si>
  <si>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</si>
  <si>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</si>
  <si>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</si>
  <si>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</si>
  <si>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</si>
  <si>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</si>
  <si>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</si>
  <si>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</si>
  <si>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</si>
  <si>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</si>
  <si>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</si>
  <si>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</si>
  <si>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</si>
  <si>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</si>
  <si>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</si>
  <si>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</si>
  <si>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</si>
  <si>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</si>
  <si>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</si>
  <si>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</si>
  <si>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</si>
  <si>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</si>
  <si>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</si>
  <si>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</si>
  <si>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</si>
  <si>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</si>
  <si>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</si>
  <si>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</si>
  <si>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</si>
  <si>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</si>
  <si>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</si>
  <si>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</si>
  <si>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</si>
  <si>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</si>
  <si>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</si>
  <si>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</si>
  <si>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</si>
  <si>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</si>
  <si>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</si>
  <si>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</si>
  <si>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</si>
  <si>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</si>
  <si>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</si>
  <si>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</si>
  <si>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</si>
  <si>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</si>
  <si>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</si>
  <si>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</si>
  <si>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</si>
  <si>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</si>
  <si>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</si>
  <si>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</si>
  <si>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</si>
  <si>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</si>
  <si>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</si>
  <si>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</si>
  <si>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</si>
  <si>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</si>
  <si>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</si>
  <si>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</si>
  <si>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</si>
  <si>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</si>
  <si>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</si>
  <si>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</si>
  <si>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</si>
  <si>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</si>
  <si>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</si>
  <si>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</si>
  <si>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</si>
  <si>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</si>
  <si>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</si>
  <si>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</si>
  <si>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</si>
  <si>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</si>
  <si>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</si>
  <si>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</si>
  <si>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</si>
  <si>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</si>
  <si>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</si>
  <si>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</si>
  <si>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</si>
  <si>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</si>
  <si>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</si>
  <si>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</si>
  <si>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</si>
  <si>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</si>
  <si>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</si>
  <si>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</si>
  <si>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</si>
  <si>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</si>
  <si>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</si>
  <si>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</si>
  <si>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</si>
  <si>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</si>
  <si>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</si>
  <si>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</si>
  <si>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</si>
  <si>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</si>
  <si>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</si>
  <si>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</si>
  <si>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</si>
  <si>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</si>
  <si>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</si>
  <si>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</si>
  <si>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</si>
  <si>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</si>
  <si>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</si>
  <si>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</si>
  <si>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</si>
  <si>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</si>
  <si>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</si>
  <si>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</si>
  <si>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</si>
  <si>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</si>
  <si>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</si>
  <si>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</si>
  <si>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</si>
  <si>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</si>
  <si>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</si>
  <si>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</si>
  <si>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</si>
  <si>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</si>
  <si>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</si>
  <si>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</si>
  <si>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</si>
  <si>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</si>
  <si>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</si>
  <si>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</si>
  <si>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</si>
  <si>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</si>
  <si>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</si>
  <si>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</si>
  <si>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</si>
  <si>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</si>
  <si>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</si>
  <si>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</si>
  <si>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</si>
  <si>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</si>
  <si>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</si>
  <si>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</si>
  <si>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</si>
  <si>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</si>
  <si>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</si>
  <si>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</si>
  <si>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</si>
  <si>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</si>
  <si>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</si>
  <si>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</si>
  <si>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</si>
  <si>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</si>
  <si>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</si>
  <si>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</si>
  <si>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</si>
  <si>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</si>
  <si>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</si>
  <si>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</si>
  <si>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</si>
  <si>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</si>
  <si>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</si>
  <si>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</si>
  <si>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</si>
  <si>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</si>
  <si>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</si>
  <si>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</si>
  <si>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</si>
  <si>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</si>
  <si>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</si>
  <si>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</si>
  <si>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</si>
  <si>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</si>
  <si>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</si>
  <si>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</si>
  <si>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</si>
  <si>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</si>
  <si>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</si>
  <si>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</si>
  <si>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</si>
  <si>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</si>
  <si>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</si>
  <si>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</si>
  <si>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</si>
  <si>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</si>
  <si>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</si>
  <si>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</si>
  <si>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</si>
  <si>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</si>
  <si>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</si>
  <si>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</si>
  <si>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</si>
  <si>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</si>
  <si>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</si>
  <si>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</si>
  <si>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</si>
  <si>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</si>
  <si>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</si>
  <si>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</si>
  <si>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</si>
  <si>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</si>
  <si>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</si>
  <si>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</si>
  <si>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</si>
  <si>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</si>
  <si>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</si>
  <si>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</si>
  <si>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</si>
  <si>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</si>
  <si>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</si>
  <si>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</si>
  <si>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</si>
  <si>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</si>
  <si>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</si>
  <si>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</si>
  <si>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</si>
  <si>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</si>
  <si>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</si>
  <si>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</si>
  <si>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</si>
  <si>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</si>
  <si>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</si>
  <si>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</si>
  <si>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</si>
  <si>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</si>
  <si>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</si>
  <si>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</si>
  <si>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</si>
  <si>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</si>
  <si>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</si>
  <si>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</si>
  <si>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</si>
  <si>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</si>
  <si>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</si>
  <si>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</si>
  <si>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</si>
  <si>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</si>
  <si>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</si>
  <si>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</si>
  <si>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</si>
  <si>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</si>
  <si>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</si>
  <si>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</si>
  <si>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</si>
  <si>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</si>
  <si>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</si>
  <si>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</si>
  <si>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</si>
  <si>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</si>
  <si>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</si>
  <si>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</si>
  <si>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</si>
  <si>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</si>
  <si>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</si>
  <si>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</si>
  <si>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</si>
  <si>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</si>
  <si>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</si>
  <si>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</si>
  <si>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</si>
  <si>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</si>
  <si>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</si>
  <si>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</si>
  <si>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</si>
  <si>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</si>
  <si>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</si>
  <si>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</si>
  <si>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</si>
  <si>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</si>
  <si>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</si>
  <si>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</si>
  <si>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</si>
  <si>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</si>
  <si>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</si>
  <si>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</si>
  <si>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</si>
  <si>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</si>
  <si>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</si>
  <si>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</si>
  <si>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</si>
  <si>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</si>
  <si>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</si>
  <si>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</si>
  <si>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</si>
  <si>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</si>
  <si>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</si>
  <si>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</si>
  <si>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</si>
  <si>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</si>
  <si>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</si>
  <si>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</si>
  <si>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</si>
  <si>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</si>
  <si>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</si>
  <si>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</si>
  <si>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</si>
  <si>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</si>
  <si>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</si>
  <si>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</si>
  <si>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</si>
  <si>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</si>
  <si>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</si>
  <si>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</si>
  <si>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</si>
  <si>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</si>
  <si>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</si>
  <si>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</si>
  <si>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</si>
  <si>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</si>
  <si>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</si>
  <si>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</si>
  <si>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</si>
  <si>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</si>
  <si>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</si>
  <si>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</si>
  <si>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</si>
  <si>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</si>
  <si>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</si>
  <si>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</si>
  <si>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</si>
  <si>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</si>
  <si>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</si>
  <si>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</si>
  <si>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</si>
  <si>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</si>
  <si>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</si>
  <si>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</si>
  <si>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</si>
  <si>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</si>
  <si>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</si>
  <si>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</si>
  <si>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</si>
  <si>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</si>
  <si>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</si>
  <si>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</si>
  <si>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</si>
  <si>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</si>
  <si>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</si>
  <si>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</si>
  <si>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</si>
  <si>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</si>
  <si>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</si>
  <si>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</si>
  <si>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</si>
  <si>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</si>
  <si>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</si>
  <si>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</si>
  <si>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</si>
  <si>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</si>
  <si>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</si>
  <si>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</si>
  <si>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</si>
  <si>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</si>
  <si>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</si>
  <si>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</si>
  <si>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</si>
  <si>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</si>
  <si>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</si>
  <si>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</si>
  <si>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</si>
  <si>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</si>
  <si>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</si>
  <si>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</si>
  <si>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</si>
  <si>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</si>
  <si>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</si>
  <si>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</si>
  <si>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</si>
  <si>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</si>
  <si>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</si>
  <si>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</si>
  <si>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</si>
  <si>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</si>
  <si>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</si>
  <si>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</si>
  <si>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</si>
  <si>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</si>
  <si>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</si>
  <si>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</si>
  <si>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</si>
  <si>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</si>
  <si>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</si>
  <si>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</si>
  <si>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</si>
  <si>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</si>
  <si>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</si>
  <si>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</si>
  <si>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</si>
  <si>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</si>
  <si>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</si>
  <si>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</si>
  <si>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</si>
  <si>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</si>
  <si>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</si>
  <si>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</si>
  <si>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</si>
  <si>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</si>
  <si>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</si>
  <si>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</si>
  <si>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</si>
  <si>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</si>
  <si>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</si>
  <si>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</si>
  <si>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</si>
  <si>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</si>
  <si>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</si>
  <si>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</si>
  <si>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</si>
  <si>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</si>
  <si>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</si>
  <si>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</si>
  <si>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</si>
  <si>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</si>
  <si>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</si>
  <si>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</si>
  <si>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</si>
  <si>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</si>
  <si>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</si>
  <si>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</si>
  <si>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</si>
  <si>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</si>
  <si>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</si>
  <si>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</si>
  <si>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</si>
  <si>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</si>
  <si>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</si>
  <si>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</si>
  <si>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</si>
  <si>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</si>
  <si>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</si>
  <si>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</si>
  <si>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</si>
  <si>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</si>
  <si>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</si>
  <si>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</si>
  <si>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</si>
  <si>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</si>
  <si>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</si>
  <si>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</si>
  <si>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</si>
  <si>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</si>
  <si>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</si>
  <si>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</si>
  <si>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</si>
  <si>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</si>
  <si>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</si>
  <si>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</si>
  <si>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</si>
  <si>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</si>
  <si>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</si>
  <si>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</si>
  <si>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</si>
  <si>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</si>
  <si>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</si>
  <si>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</si>
  <si>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</si>
  <si>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</si>
  <si>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</si>
  <si>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</si>
  <si>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</si>
  <si>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</si>
  <si>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</si>
  <si>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</si>
  <si>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</si>
  <si>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</si>
  <si>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</si>
  <si>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</si>
  <si>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</si>
  <si>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</si>
  <si>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</si>
  <si>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</si>
  <si>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</si>
  <si>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</si>
  <si>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</si>
  <si>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</si>
  <si>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</si>
  <si>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</si>
  <si>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</si>
  <si>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</si>
  <si>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</si>
  <si>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</si>
  <si>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</si>
  <si>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</si>
  <si>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</si>
  <si>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</si>
  <si>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</si>
  <si>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</si>
  <si>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</si>
  <si>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</si>
  <si>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</si>
  <si>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</si>
  <si>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</si>
  <si>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</si>
  <si>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</si>
  <si>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</si>
  <si>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</si>
  <si>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</si>
  <si>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</si>
  <si>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</si>
  <si>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</si>
  <si>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</si>
  <si>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</si>
  <si>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</si>
  <si>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</si>
  <si>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</si>
  <si>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</si>
  <si>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</si>
  <si>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</si>
  <si>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</si>
  <si>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</si>
  <si>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</si>
  <si>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</si>
  <si>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</si>
  <si>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</si>
  <si>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</si>
  <si>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</si>
  <si>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</si>
  <si>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</si>
  <si>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</si>
  <si>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</si>
  <si>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</si>
  <si>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</si>
  <si>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</si>
  <si>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</si>
  <si>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</si>
  <si>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</si>
  <si>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</si>
  <si>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</si>
  <si>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</si>
  <si>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</si>
  <si>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</si>
  <si>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</si>
  <si>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</si>
  <si>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</si>
  <si>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</si>
  <si>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</si>
  <si>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</si>
  <si>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</si>
  <si>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</si>
  <si>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</si>
  <si>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</si>
  <si>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</si>
  <si>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</si>
  <si>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</si>
  <si>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</si>
  <si>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</si>
  <si>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</si>
  <si>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</si>
  <si>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</si>
  <si>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</si>
  <si>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</si>
  <si>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</si>
  <si>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</si>
  <si>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</si>
  <si>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</si>
  <si>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</si>
  <si>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</si>
  <si>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</si>
  <si>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</si>
  <si>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</si>
  <si>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</si>
  <si>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</si>
  <si>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</si>
  <si>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</si>
  <si>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</si>
  <si>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</si>
  <si>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</si>
  <si>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</si>
  <si>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</si>
  <si>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</si>
  <si>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</si>
  <si>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</si>
  <si>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</si>
  <si>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</si>
  <si>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</si>
  <si>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</si>
  <si>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</si>
  <si>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</si>
  <si>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</si>
  <si>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</si>
  <si>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</si>
  <si>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</si>
  <si>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</si>
  <si>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</si>
  <si>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</si>
  <si>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</si>
  <si>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</si>
  <si>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</si>
  <si>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</si>
  <si>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</si>
  <si>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</si>
  <si>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</si>
  <si>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</si>
  <si>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</si>
  <si>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</si>
  <si>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</si>
  <si>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</si>
  <si>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</si>
  <si>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</si>
  <si>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</si>
  <si>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</si>
  <si>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</si>
  <si>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</si>
  <si>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</si>
  <si>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</si>
  <si>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</si>
  <si>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</si>
  <si>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</si>
  <si>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</si>
  <si>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</si>
  <si>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</si>
  <si>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</si>
  <si>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</si>
  <si>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</si>
  <si>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</si>
  <si>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</si>
  <si>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</si>
  <si>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</si>
  <si>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</si>
  <si>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</si>
  <si>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</si>
  <si>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</si>
  <si>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</si>
  <si>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</si>
  <si>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</si>
  <si>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</si>
  <si>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</si>
  <si>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</si>
  <si>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</si>
  <si>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</si>
  <si>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</si>
  <si>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</si>
  <si>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</si>
  <si>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</si>
  <si>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</si>
  <si>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</si>
  <si>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</si>
  <si>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</si>
  <si>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</si>
  <si>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</si>
  <si>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</si>
  <si>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</si>
  <si>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</si>
  <si>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</si>
  <si>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</si>
  <si>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</si>
  <si>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</si>
  <si>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</si>
  <si>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</si>
  <si>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</si>
  <si>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</si>
  <si>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</si>
  <si>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</si>
  <si>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</si>
  <si>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</si>
  <si>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</si>
  <si>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</si>
  <si>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</si>
  <si>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</si>
  <si>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</si>
  <si>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</si>
  <si>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</si>
  <si>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</si>
  <si>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</si>
  <si>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</si>
  <si>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</si>
  <si>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</si>
  <si>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</si>
  <si>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</si>
  <si>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</si>
  <si>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</si>
  <si>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</si>
  <si>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</si>
  <si>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</si>
  <si>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</si>
  <si>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</si>
  <si>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</si>
  <si>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</si>
  <si>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</si>
  <si>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</si>
  <si>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</si>
  <si>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</si>
  <si>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</si>
  <si>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</si>
  <si>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</si>
  <si>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</si>
  <si>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</si>
  <si>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</si>
  <si>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</si>
  <si>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</si>
  <si>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</si>
  <si>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</si>
  <si>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</si>
  <si>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</si>
  <si>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</si>
  <si>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</si>
  <si>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</si>
  <si>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</si>
  <si>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</si>
  <si>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</si>
  <si>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</si>
  <si>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</si>
  <si>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</si>
  <si>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</si>
  <si>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</si>
  <si>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</si>
  <si>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</si>
  <si>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</si>
  <si>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</si>
  <si>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</si>
  <si>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</si>
  <si>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</si>
  <si>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</si>
  <si>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</si>
  <si>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</si>
  <si>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</si>
  <si>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</si>
  <si>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</si>
  <si>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</si>
  <si>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</si>
  <si>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</si>
  <si>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</si>
  <si>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</si>
  <si>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</si>
  <si>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</si>
  <si>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</si>
  <si>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</si>
  <si>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</si>
  <si>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</si>
  <si>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</si>
  <si>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</si>
  <si>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</si>
  <si>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</si>
  <si>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</si>
  <si>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</si>
  <si>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</si>
  <si>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</si>
  <si>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</si>
  <si>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</si>
  <si>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</si>
  <si>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</si>
  <si>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</si>
  <si>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</si>
  <si>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</si>
  <si>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</si>
  <si>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</si>
  <si>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</si>
  <si>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</si>
  <si>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</si>
  <si>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</si>
  <si>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</si>
  <si>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</si>
  <si>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</si>
  <si>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</si>
  <si>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</si>
  <si>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</si>
  <si>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</si>
  <si>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</si>
  <si>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</si>
  <si>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</si>
  <si>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</si>
  <si>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</si>
  <si>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</si>
  <si>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</si>
  <si>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</si>
  <si>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</si>
  <si>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</si>
  <si>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</si>
  <si>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</si>
  <si>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</si>
  <si>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</si>
  <si>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</si>
  <si>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</si>
  <si>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</si>
  <si>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</si>
  <si>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</si>
  <si>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</si>
  <si>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</si>
  <si>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</si>
  <si>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</si>
  <si>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</si>
  <si>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</si>
  <si>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</si>
  <si>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</si>
  <si>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</si>
  <si>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</si>
  <si>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</si>
  <si>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</si>
  <si>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</si>
  <si>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</si>
  <si>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</si>
  <si>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</si>
  <si>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</si>
  <si>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</si>
  <si>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</si>
  <si>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</si>
  <si>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</si>
  <si>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</si>
  <si>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</si>
  <si>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</si>
  <si>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</si>
  <si>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</si>
  <si>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</si>
  <si>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</si>
  <si>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</si>
  <si>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</si>
  <si>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</si>
  <si>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</si>
  <si>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</si>
  <si>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</si>
  <si>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</si>
  <si>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</si>
  <si>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</si>
  <si>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</si>
  <si>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</si>
  <si>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</si>
  <si>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</si>
  <si>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</si>
  <si>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</si>
  <si>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</si>
  <si>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</si>
  <si>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</si>
  <si>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</si>
  <si>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</si>
  <si>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</si>
  <si>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</si>
  <si>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</si>
  <si>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</si>
  <si>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</si>
  <si>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</si>
  <si>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</si>
  <si>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</si>
  <si>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</si>
  <si>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</si>
  <si>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</si>
  <si>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</si>
  <si>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</si>
  <si>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</si>
  <si>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</si>
  <si>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</si>
  <si>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</si>
  <si>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</si>
  <si>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</si>
  <si>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</si>
  <si>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</si>
  <si>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</si>
  <si>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</si>
  <si>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</si>
  <si>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</si>
  <si>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</si>
  <si>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</si>
  <si>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</si>
  <si>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</si>
  <si>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</si>
  <si>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</si>
  <si>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</si>
  <si>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</si>
  <si>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</si>
  <si>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</si>
  <si>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</si>
  <si>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</si>
  <si>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</si>
  <si>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</si>
  <si>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</si>
  <si>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</si>
  <si>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</si>
  <si>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</si>
  <si>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</si>
  <si>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</si>
  <si>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</si>
  <si>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</si>
  <si>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</si>
  <si>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</si>
  <si>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</si>
  <si>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</si>
  <si>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</si>
  <si>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</si>
  <si>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</si>
  <si>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</si>
  <si>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</si>
  <si>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</si>
  <si>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</si>
  <si>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</si>
  <si>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</si>
  <si>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</si>
  <si>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</si>
  <si>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</si>
  <si>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</si>
  <si>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</si>
  <si>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</si>
  <si>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</si>
  <si>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</si>
  <si>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</si>
  <si>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</si>
  <si>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</si>
  <si>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</si>
  <si>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</si>
  <si>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</si>
  <si>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</si>
  <si>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</si>
  <si>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</si>
  <si>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</si>
  <si>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</si>
  <si>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</si>
  <si>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</si>
  <si>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</si>
  <si>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</si>
  <si>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</si>
  <si>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</si>
  <si>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</si>
  <si>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</si>
  <si>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</si>
  <si>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</si>
  <si>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</si>
  <si>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</si>
  <si>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</si>
  <si>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</si>
  <si>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</si>
  <si>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</si>
  <si>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</si>
  <si>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</si>
  <si>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</si>
  <si>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</si>
  <si>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</si>
  <si>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</si>
  <si>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</si>
  <si>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</si>
  <si>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</si>
  <si>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</si>
  <si>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</si>
  <si>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</si>
  <si>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</si>
  <si>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</si>
  <si>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</si>
  <si>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</si>
  <si>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</si>
  <si>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</si>
  <si>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</si>
  <si>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</si>
  <si>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</si>
  <si>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</si>
  <si>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</si>
  <si>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</si>
  <si>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</si>
  <si>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</si>
  <si>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</si>
  <si>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</si>
  <si>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</si>
  <si>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</si>
  <si>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</si>
  <si>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</si>
  <si>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</si>
  <si>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</si>
  <si>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</si>
  <si>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</si>
  <si>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</si>
  <si>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</si>
  <si>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</si>
  <si>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</si>
  <si>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</si>
  <si>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</si>
  <si>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</si>
  <si>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</si>
  <si>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</si>
  <si>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</si>
  <si>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</si>
  <si>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</si>
  <si>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</si>
  <si>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</si>
  <si>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</si>
  <si>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</si>
  <si>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</si>
  <si>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</si>
  <si>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</si>
  <si>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</si>
  <si>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</si>
  <si>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</si>
  <si>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</si>
  <si>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</si>
  <si>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</si>
  <si>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</si>
  <si>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</si>
  <si>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</si>
  <si>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</si>
  <si>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</si>
  <si>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</si>
  <si>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</si>
  <si>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</si>
  <si>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</si>
  <si>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</si>
  <si>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</si>
  <si>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</si>
  <si>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</si>
  <si>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</si>
  <si>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</si>
  <si>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</si>
  <si>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</si>
  <si>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</si>
  <si>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</si>
  <si>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</si>
  <si>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</si>
  <si>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</si>
  <si>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</si>
  <si>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</si>
  <si>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</si>
  <si>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</si>
  <si>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</si>
  <si>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</si>
  <si>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</si>
  <si>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</si>
  <si>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</si>
  <si>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</si>
  <si>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</si>
  <si>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</si>
  <si>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</si>
  <si>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</si>
  <si>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</si>
  <si>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</si>
  <si>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</si>
  <si>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</si>
  <si>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</si>
  <si>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</si>
  <si>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</si>
  <si>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</si>
  <si>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</si>
  <si>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</si>
  <si>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</si>
  <si>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</si>
  <si>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</si>
  <si>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</si>
  <si>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</si>
  <si>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</si>
  <si>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</si>
  <si>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</si>
  <si>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</si>
  <si>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</si>
  <si>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</si>
  <si>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</si>
  <si>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</si>
  <si>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</si>
  <si>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</si>
  <si>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</si>
  <si>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</si>
  <si>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</si>
  <si>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</si>
  <si>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</si>
  <si>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</si>
  <si>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</si>
  <si>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</si>
  <si>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</si>
  <si>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</si>
  <si>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</si>
  <si>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</si>
  <si>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</si>
  <si>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</si>
  <si>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</si>
  <si>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</si>
  <si>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</si>
  <si>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</si>
  <si>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</si>
  <si>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</si>
  <si>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</si>
  <si>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</si>
  <si>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</si>
  <si>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</si>
  <si>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</si>
  <si>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</si>
  <si>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</si>
  <si>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</si>
  <si>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</si>
  <si>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</si>
  <si>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</si>
  <si>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</si>
  <si>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</si>
  <si>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</si>
  <si>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</si>
  <si>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</si>
  <si>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</si>
  <si>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</si>
  <si>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</si>
  <si>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</si>
  <si>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</si>
  <si>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</si>
  <si>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</si>
  <si>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</si>
  <si>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</si>
  <si>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</si>
  <si>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</si>
  <si>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</si>
  <si>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</si>
  <si>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</si>
  <si>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</si>
  <si>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</si>
  <si>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</si>
  <si>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</si>
  <si>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</si>
  <si>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</si>
  <si>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</si>
  <si>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</si>
  <si>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</si>
  <si>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</si>
  <si>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</si>
  <si>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</si>
  <si>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</si>
  <si>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</si>
  <si>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</si>
  <si>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</si>
  <si>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</si>
  <si>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</si>
  <si>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</si>
  <si>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</si>
  <si>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</si>
  <si>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</si>
  <si>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</si>
  <si>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</si>
  <si>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</si>
  <si>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</si>
  <si>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</si>
  <si>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</si>
  <si>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</si>
  <si>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</si>
  <si>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</si>
  <si>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</si>
  <si>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</si>
  <si>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</si>
  <si>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</si>
  <si>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</si>
  <si>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</si>
  <si>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</si>
  <si>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</si>
  <si>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</si>
  <si>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</si>
  <si>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</si>
  <si>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</si>
  <si>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</si>
  <si>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</si>
  <si>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</si>
  <si>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</si>
  <si>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</si>
  <si>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</si>
  <si>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</si>
  <si>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</si>
  <si>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</si>
  <si>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</si>
  <si>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</si>
  <si>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</si>
  <si>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</si>
  <si>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</si>
  <si>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</si>
  <si>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</si>
  <si>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</si>
  <si>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</si>
  <si>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</si>
  <si>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</si>
  <si>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</si>
  <si>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</si>
  <si>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</si>
  <si>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</si>
  <si>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</si>
  <si>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</si>
  <si>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</si>
  <si>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</si>
  <si>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</si>
  <si>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</si>
  <si>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</si>
  <si>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</si>
  <si>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</si>
  <si>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</si>
  <si>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</si>
  <si>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</si>
  <si>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</si>
  <si>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</si>
  <si>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</si>
  <si>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</si>
  <si>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</si>
  <si>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</si>
  <si>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</si>
  <si>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</si>
  <si>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</si>
  <si>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</si>
  <si>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</si>
  <si>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</si>
  <si>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</si>
  <si>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</si>
  <si>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</si>
  <si>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</si>
  <si>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</si>
  <si>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</si>
  <si>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</si>
  <si>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</si>
  <si>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</si>
  <si>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</si>
  <si>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</si>
  <si>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</si>
  <si>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</si>
  <si>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</si>
  <si>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</si>
  <si>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</si>
  <si>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</si>
  <si>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</si>
  <si>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</si>
  <si>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</si>
  <si>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</si>
  <si>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</si>
  <si>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</si>
  <si>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</si>
  <si>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</si>
  <si>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</si>
  <si>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</si>
  <si>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</si>
  <si>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</si>
  <si>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</si>
  <si>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</si>
  <si>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</si>
  <si>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</si>
  <si>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</si>
  <si>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</si>
  <si>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</si>
  <si>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</si>
  <si>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</si>
  <si>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</si>
  <si>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</si>
  <si>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</si>
  <si>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</si>
  <si>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</si>
  <si>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</si>
  <si>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</si>
  <si>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</si>
  <si>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</si>
  <si>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</si>
  <si>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</si>
  <si>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</si>
  <si>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</si>
  <si>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</si>
  <si>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</si>
  <si>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</si>
  <si>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</si>
  <si>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</si>
  <si>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</si>
  <si>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</si>
  <si>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</si>
  <si>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</si>
  <si>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</si>
  <si>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</si>
  <si>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</si>
  <si>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</si>
  <si>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</si>
  <si>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</si>
  <si>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</si>
  <si>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</si>
  <si>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</si>
  <si>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</si>
  <si>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</si>
  <si>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</si>
  <si>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</si>
  <si>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</si>
  <si>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</si>
  <si>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</si>
  <si>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</si>
  <si>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</si>
  <si>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</si>
  <si>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</si>
  <si>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</si>
  <si>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</si>
  <si>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</si>
  <si>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</si>
  <si>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</si>
  <si>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</si>
  <si>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</si>
  <si>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</si>
  <si>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</si>
  <si>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</si>
  <si>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</si>
  <si>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</si>
  <si>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</si>
  <si>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</si>
  <si>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</si>
  <si>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</si>
  <si>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</si>
  <si>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</si>
  <si>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</si>
  <si>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</si>
  <si>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</si>
  <si>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</si>
  <si>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</si>
  <si>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</si>
  <si>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</si>
  <si>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</si>
  <si>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</si>
  <si>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</si>
  <si>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</si>
  <si>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</si>
  <si>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</si>
  <si>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</si>
  <si>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</si>
  <si>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</si>
  <si>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</si>
  <si>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</si>
  <si>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</si>
  <si>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</si>
  <si>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</si>
  <si>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</si>
  <si>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</si>
  <si>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</si>
  <si>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</si>
  <si>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</si>
  <si>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</si>
  <si>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</si>
  <si>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</si>
  <si>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</si>
  <si>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</si>
  <si>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</si>
  <si>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</si>
  <si>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</si>
  <si>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</si>
  <si>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</si>
  <si>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</si>
  <si>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</si>
  <si>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</si>
  <si>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</si>
  <si>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</si>
  <si>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</si>
  <si>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</si>
  <si>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</si>
  <si>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</si>
  <si>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</si>
  <si>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</si>
  <si>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</si>
  <si>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</si>
  <si>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</si>
  <si>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</si>
  <si>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</si>
  <si>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</si>
  <si>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</si>
  <si>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</si>
  <si>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</si>
  <si>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</si>
  <si>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</si>
  <si>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</si>
  <si>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</si>
  <si>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</si>
  <si>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</si>
  <si>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</si>
  <si>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</si>
  <si>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</si>
  <si>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</si>
  <si>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</si>
  <si>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</si>
  <si>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</si>
  <si>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</si>
  <si>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</si>
  <si>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</si>
  <si>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</si>
  <si>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</si>
  <si>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</si>
  <si>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</si>
  <si>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</si>
  <si>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</si>
  <si>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</si>
  <si>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</si>
  <si>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</si>
  <si>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</si>
  <si>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</si>
  <si>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</si>
  <si>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</si>
  <si>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</si>
  <si>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</si>
  <si>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</si>
  <si>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</si>
  <si>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</si>
  <si>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</si>
  <si>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</si>
  <si>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</si>
  <si>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</si>
  <si>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</si>
  <si>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</si>
  <si>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</si>
  <si>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</si>
  <si>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</si>
  <si>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</si>
  <si>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</si>
  <si>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</si>
  <si>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</si>
  <si>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</si>
  <si>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</si>
  <si>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</si>
  <si>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</si>
  <si>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</si>
  <si>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</si>
  <si>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</si>
  <si>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</si>
  <si>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</si>
  <si>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</si>
  <si>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</si>
  <si>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</si>
  <si>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</si>
  <si>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</si>
  <si>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</si>
  <si>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</si>
  <si>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</si>
  <si>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</si>
  <si>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</si>
  <si>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</si>
  <si>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</si>
  <si>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</si>
  <si>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</si>
  <si>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</si>
  <si>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</si>
  <si>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</si>
  <si>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</si>
  <si>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</si>
  <si>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</si>
  <si>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</si>
  <si>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</si>
  <si>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</si>
  <si>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</si>
  <si>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</si>
  <si>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</si>
  <si>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</si>
  <si>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</si>
  <si>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</si>
  <si>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</si>
  <si>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</si>
  <si>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</si>
  <si>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</si>
  <si>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</si>
  <si>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</si>
  <si>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</si>
  <si>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</si>
  <si>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</si>
  <si>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</si>
  <si>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</si>
  <si>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</si>
  <si>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</si>
  <si>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</si>
  <si>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</si>
  <si>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</si>
  <si>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</si>
  <si>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</si>
  <si>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</si>
  <si>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</si>
  <si>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</si>
  <si>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</si>
  <si>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</si>
  <si>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</si>
  <si>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</si>
  <si>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</si>
  <si>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</si>
  <si>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</si>
  <si>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</si>
  <si>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</si>
  <si>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</si>
  <si>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</si>
  <si>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</si>
  <si>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</si>
  <si>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</si>
  <si>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</si>
  <si>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</si>
  <si>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</si>
  <si>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</si>
  <si>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</si>
  <si>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</si>
  <si>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</si>
  <si>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</si>
  <si>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</si>
  <si>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</si>
  <si>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</si>
  <si>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</si>
  <si>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</si>
  <si>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</si>
  <si>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</si>
  <si>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</si>
  <si>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</si>
  <si>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</si>
  <si>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</si>
  <si>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</si>
  <si>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</si>
  <si>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</si>
  <si>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</si>
  <si>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</si>
  <si>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</si>
  <si>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</si>
  <si>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</si>
  <si>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</si>
  <si>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</si>
  <si>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</si>
  <si>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</si>
  <si>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</si>
  <si>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</si>
  <si>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</si>
  <si>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</si>
  <si>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</si>
  <si>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</si>
  <si>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</si>
  <si>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</si>
  <si>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</si>
  <si>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</si>
  <si>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</si>
  <si>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</si>
  <si>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</si>
  <si>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</si>
  <si>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</si>
  <si>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</si>
  <si>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</si>
  <si>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</si>
  <si>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</si>
  <si>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</si>
  <si>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</si>
  <si>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</si>
  <si>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</si>
  <si>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</si>
  <si>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</si>
  <si>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</si>
  <si>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</si>
  <si>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</si>
  <si>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</si>
  <si>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</si>
  <si>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</si>
  <si>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</si>
  <si>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</si>
  <si>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</si>
  <si>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</si>
  <si>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</si>
  <si>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</si>
  <si>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</si>
  <si>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</si>
  <si>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</si>
  <si>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</si>
  <si>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</si>
  <si>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</si>
  <si>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</si>
  <si>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</si>
  <si>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</si>
  <si>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</si>
  <si>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</si>
  <si>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</si>
  <si>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</si>
  <si>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</si>
  <si>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</si>
  <si>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</si>
  <si>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</si>
  <si>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</si>
  <si>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</si>
  <si>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</si>
  <si>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</si>
  <si>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</si>
  <si>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</si>
  <si>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</si>
  <si>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</si>
  <si>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</si>
  <si>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</si>
  <si>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</si>
  <si>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</si>
  <si>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</si>
  <si>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</si>
  <si>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</si>
  <si>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</si>
  <si>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</si>
  <si>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</si>
  <si>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</si>
  <si>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</si>
  <si>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</si>
  <si>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</si>
  <si>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</si>
  <si>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</si>
  <si>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</si>
  <si>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</si>
  <si>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</si>
  <si>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</si>
  <si>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</si>
  <si>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</si>
  <si>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</si>
  <si>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</si>
  <si>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</si>
  <si>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</si>
  <si>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</si>
  <si>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</si>
  <si>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</si>
  <si>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</si>
  <si>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</si>
  <si>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</si>
  <si>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</si>
  <si>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</si>
  <si>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</si>
  <si>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</si>
  <si>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</si>
  <si>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</si>
  <si>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</si>
  <si>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</si>
  <si>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</si>
  <si>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</si>
  <si>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</si>
  <si>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</si>
  <si>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</si>
  <si>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</si>
  <si>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</si>
  <si>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</si>
  <si>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</si>
  <si>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</si>
  <si>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</si>
  <si>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</si>
  <si>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</si>
  <si>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</si>
  <si>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</si>
  <si>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</si>
  <si>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</si>
  <si>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</si>
  <si>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</si>
  <si>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</si>
  <si>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</si>
  <si>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</si>
  <si>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</si>
  <si>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</si>
  <si>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</si>
  <si>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</si>
  <si>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</si>
  <si>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</si>
  <si>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</si>
  <si>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</si>
  <si>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</si>
  <si>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</si>
  <si>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</si>
  <si>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</si>
  <si>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</si>
  <si>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</si>
  <si>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</si>
  <si>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</si>
  <si>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</si>
  <si>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</si>
  <si>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</si>
  <si>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</si>
  <si>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</si>
  <si>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</si>
  <si>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</si>
  <si>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</si>
  <si>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</si>
  <si>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</si>
  <si>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</si>
  <si>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</si>
  <si>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</si>
  <si>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</si>
  <si>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</si>
  <si>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</si>
  <si>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</si>
  <si>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</si>
  <si>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</si>
  <si>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</si>
  <si>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</si>
  <si>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</si>
  <si>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</si>
  <si>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</si>
  <si>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</si>
  <si>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</si>
  <si>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</si>
  <si>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</si>
  <si>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</si>
  <si>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</si>
  <si>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</si>
  <si>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</si>
  <si>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</si>
  <si>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</si>
  <si>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</si>
  <si>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</si>
  <si>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</si>
  <si>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</si>
  <si>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</si>
  <si>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</si>
  <si>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</si>
  <si>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</si>
  <si>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</si>
  <si>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</si>
  <si>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</si>
  <si>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</si>
  <si>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</si>
  <si>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</si>
  <si>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</si>
  <si>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</si>
  <si>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</si>
  <si>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</si>
  <si>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</si>
  <si>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</si>
  <si>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</si>
  <si>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</si>
  <si>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</si>
  <si>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</si>
  <si>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</si>
  <si>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</si>
  <si>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</si>
  <si>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</si>
  <si>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</si>
  <si>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</si>
  <si>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</si>
  <si>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</si>
  <si>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</si>
  <si>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</si>
  <si>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</si>
  <si>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</si>
  <si>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</si>
  <si>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</si>
  <si>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</si>
  <si>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</si>
  <si>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</si>
  <si>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</si>
  <si>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</si>
  <si>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</si>
  <si>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</si>
  <si>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</si>
  <si>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</si>
  <si>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</si>
  <si>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</si>
  <si>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</si>
  <si>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</si>
  <si>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</si>
  <si>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</si>
  <si>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</si>
  <si>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</si>
  <si>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</si>
  <si>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</si>
  <si>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</si>
  <si>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</si>
  <si>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</si>
  <si>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</si>
  <si>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</si>
  <si>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</si>
  <si>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</si>
  <si>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</si>
  <si>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</si>
  <si>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</si>
  <si>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</si>
  <si>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</si>
  <si>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</si>
  <si>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</si>
  <si>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</si>
  <si>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</si>
  <si>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</si>
  <si>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</si>
  <si>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</si>
  <si>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</si>
  <si>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</si>
  <si>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</si>
  <si>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</si>
  <si>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</si>
  <si>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</si>
  <si>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</si>
  <si>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</si>
  <si>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</si>
  <si>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</si>
  <si>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</si>
  <si>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</si>
  <si>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</si>
  <si>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</si>
  <si>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</si>
  <si>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</si>
  <si>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</si>
  <si>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</si>
  <si>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</si>
  <si>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</si>
  <si>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</si>
  <si>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</si>
  <si>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</si>
  <si>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</si>
  <si>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</si>
  <si>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</si>
  <si>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</si>
  <si>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</si>
  <si>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</si>
  <si>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</si>
  <si>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</si>
  <si>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</si>
  <si>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</si>
  <si>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</si>
  <si>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</si>
  <si>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</si>
  <si>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</si>
  <si>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</si>
  <si>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</si>
  <si>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</si>
  <si>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</si>
  <si>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</si>
  <si>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</si>
  <si>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</si>
  <si>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</si>
  <si>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</si>
  <si>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</si>
  <si>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</si>
  <si>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</si>
  <si>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</si>
  <si>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</si>
  <si>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</si>
  <si>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</si>
  <si>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</si>
  <si>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</si>
  <si>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</si>
  <si>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</si>
  <si>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</si>
  <si>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</si>
  <si>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</si>
  <si>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</si>
  <si>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</si>
  <si>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</si>
  <si>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</si>
  <si>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</si>
  <si>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</si>
  <si>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</si>
  <si>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</si>
  <si>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</si>
  <si>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</si>
  <si>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</si>
  <si>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</si>
  <si>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</si>
  <si>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</si>
  <si>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</si>
  <si>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</si>
  <si>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</si>
  <si>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</si>
  <si>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</si>
  <si>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</si>
  <si>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</si>
  <si>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</si>
  <si>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</si>
  <si>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</si>
  <si>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</si>
  <si>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</si>
  <si>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</si>
  <si>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</si>
  <si>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</si>
  <si>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</si>
  <si>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</si>
  <si>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</si>
  <si>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</si>
  <si>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</si>
  <si>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</si>
  <si>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</si>
  <si>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</si>
  <si>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</si>
  <si>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</si>
  <si>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</si>
  <si>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</si>
  <si>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</si>
  <si>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</si>
  <si>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</si>
  <si>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</si>
  <si>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</si>
  <si>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</si>
  <si>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</si>
  <si>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</si>
  <si>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</si>
  <si>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</si>
  <si>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</si>
  <si>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</si>
  <si>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</si>
  <si>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</si>
  <si>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</si>
  <si>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</si>
  <si>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</si>
  <si>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</si>
  <si>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</si>
  <si>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</si>
  <si>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</si>
  <si>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</si>
  <si>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</si>
  <si>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</si>
  <si>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</si>
  <si>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</si>
  <si>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</si>
  <si>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</si>
  <si>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</si>
  <si>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</si>
  <si>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</si>
  <si>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</si>
  <si>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</si>
  <si>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</si>
  <si>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</si>
  <si>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</si>
  <si>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</si>
  <si>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</si>
  <si>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</si>
  <si>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</si>
  <si>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</si>
  <si>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</si>
  <si>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</si>
  <si>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</si>
  <si>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</si>
  <si>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</si>
  <si>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</si>
  <si>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</si>
  <si>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</si>
  <si>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</si>
  <si>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</si>
  <si>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</si>
  <si>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</si>
  <si>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</si>
  <si>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</si>
  <si>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</si>
  <si>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</si>
  <si>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</si>
  <si>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</si>
  <si>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</si>
  <si>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</si>
  <si>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</si>
  <si>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</si>
  <si>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</si>
  <si>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</si>
  <si>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</si>
  <si>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</si>
  <si>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</si>
  <si>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</si>
  <si>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</si>
  <si>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</si>
  <si>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</si>
  <si>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</si>
  <si>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</si>
  <si>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</si>
  <si>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</si>
  <si>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</si>
  <si>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</si>
  <si>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</si>
  <si>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</si>
  <si>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</si>
  <si>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</si>
  <si>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</si>
  <si>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</si>
  <si>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</si>
  <si>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</si>
  <si>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</si>
  <si>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</si>
  <si>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</si>
  <si>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</si>
  <si>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</si>
  <si>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</si>
  <si>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</si>
  <si>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</si>
  <si>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</si>
  <si>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</si>
  <si>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</si>
  <si>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</si>
  <si>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</si>
  <si>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</si>
  <si>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</si>
  <si>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</si>
  <si>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</si>
  <si>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</si>
  <si>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</si>
  <si>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</si>
  <si>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</si>
  <si>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</si>
  <si>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</si>
  <si>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</si>
  <si>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</si>
  <si>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</si>
  <si>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</si>
  <si>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</si>
  <si>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</si>
  <si>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</si>
  <si>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</si>
  <si>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</si>
  <si>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</si>
  <si>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</si>
  <si>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</si>
  <si>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</si>
  <si>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</si>
  <si>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</si>
  <si>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</si>
  <si>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</si>
  <si>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</si>
  <si>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</si>
  <si>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</si>
  <si>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</si>
  <si>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</si>
  <si>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</si>
  <si>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</si>
  <si>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</si>
  <si>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</si>
  <si>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</si>
  <si>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</si>
  <si>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</si>
  <si>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</si>
  <si>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</si>
  <si>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</si>
  <si>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</si>
  <si>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</si>
  <si>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</si>
  <si>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</si>
  <si>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</si>
  <si>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</si>
  <si>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</si>
  <si>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</si>
  <si>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</si>
  <si>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</si>
  <si>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</si>
  <si>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</si>
  <si>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</si>
  <si>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</si>
  <si>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</si>
  <si>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</si>
  <si>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</si>
  <si>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</si>
  <si>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</si>
  <si>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</si>
  <si>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</si>
  <si>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</si>
  <si>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</si>
  <si>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</si>
  <si>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</si>
  <si>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</si>
  <si>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</si>
  <si>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</si>
  <si>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</si>
  <si>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</si>
  <si>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</si>
  <si>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</si>
  <si>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</si>
  <si>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</si>
  <si>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</si>
  <si>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</si>
  <si>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</si>
  <si>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</si>
  <si>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</si>
  <si>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</si>
  <si>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</si>
  <si>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</si>
  <si>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</si>
  <si>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</si>
  <si>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</si>
  <si>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</si>
  <si>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</si>
  <si>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</si>
  <si>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</si>
  <si>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</si>
  <si>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</si>
  <si>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</si>
  <si>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</si>
  <si>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</si>
  <si>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</si>
  <si>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</si>
  <si>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</si>
  <si>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</si>
  <si>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</si>
  <si>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</si>
  <si>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</si>
  <si>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</si>
  <si>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</si>
  <si>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</si>
  <si>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</si>
  <si>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</si>
  <si>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</si>
  <si>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</si>
  <si>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</si>
  <si>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</si>
  <si>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</si>
  <si>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</si>
  <si>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</si>
  <si>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</si>
  <si>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</si>
  <si>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</si>
  <si>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</si>
  <si>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</si>
  <si>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</si>
  <si>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</si>
  <si>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</si>
  <si>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</si>
  <si>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</si>
  <si>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</si>
  <si>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</si>
  <si>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</si>
  <si>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</si>
  <si>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</si>
  <si>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</si>
  <si>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</si>
  <si>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</si>
  <si>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</si>
  <si>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</si>
  <si>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</si>
  <si>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</si>
  <si>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</si>
  <si>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</si>
  <si>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</si>
  <si>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</si>
  <si>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</si>
  <si>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</si>
  <si>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</si>
  <si>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</si>
  <si>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</si>
  <si>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</si>
  <si>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</si>
  <si>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</si>
  <si>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</si>
  <si>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</si>
  <si>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</si>
  <si>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</si>
  <si>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</si>
  <si>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</si>
  <si>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</si>
  <si>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</si>
  <si>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</si>
  <si>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</si>
  <si>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</si>
  <si>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</si>
  <si>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</si>
  <si>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</si>
  <si>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</si>
  <si>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</si>
  <si>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</si>
  <si>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</si>
  <si>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</si>
  <si>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</si>
  <si>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</si>
  <si>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</si>
  <si>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</si>
  <si>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</si>
  <si>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</si>
  <si>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</si>
  <si>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</si>
  <si>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</si>
  <si>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</si>
  <si>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</si>
  <si>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</si>
  <si>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</si>
  <si>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</si>
  <si>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</si>
  <si>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</si>
  <si>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</si>
  <si>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</si>
  <si>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</si>
  <si>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</si>
  <si>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</si>
  <si>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</si>
  <si>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</si>
  <si>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</si>
  <si>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</si>
  <si>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</si>
  <si>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</si>
  <si>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</si>
  <si>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</si>
  <si>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</si>
  <si>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</si>
  <si>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</si>
  <si>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</si>
  <si>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</si>
  <si>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</si>
  <si>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</si>
  <si>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</si>
  <si>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</si>
  <si>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</si>
  <si>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</si>
  <si>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</si>
  <si>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</si>
  <si>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</si>
  <si>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</si>
  <si>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</si>
  <si>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</si>
  <si>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</si>
  <si>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</si>
  <si>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</si>
  <si>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</si>
  <si>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</si>
  <si>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</si>
  <si>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</si>
  <si>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</si>
  <si>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</si>
  <si>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</si>
  <si>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</si>
  <si>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</si>
  <si>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</si>
  <si>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</si>
  <si>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</si>
  <si>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</si>
  <si>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</si>
  <si>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</si>
  <si>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</si>
  <si>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</si>
  <si>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</si>
  <si>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</si>
  <si>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</si>
  <si>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</si>
  <si>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</si>
  <si>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</si>
  <si>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</si>
  <si>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</si>
  <si>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</si>
  <si>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</si>
  <si>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</si>
  <si>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</si>
  <si>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</si>
  <si>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</si>
  <si>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</si>
  <si>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</si>
  <si>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</si>
  <si>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</si>
  <si>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</si>
  <si>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</si>
  <si>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</si>
  <si>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</si>
  <si>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</si>
  <si>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</si>
  <si>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</si>
  <si>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</si>
  <si>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</si>
  <si>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</si>
  <si>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</si>
  <si>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</si>
  <si>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</si>
  <si>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</si>
  <si>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</si>
  <si>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</si>
  <si>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</si>
  <si>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</si>
  <si>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</si>
  <si>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</si>
  <si>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</si>
  <si>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</si>
  <si>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</si>
  <si>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</si>
  <si>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</si>
  <si>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</si>
  <si>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</si>
  <si>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</si>
  <si>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</si>
  <si>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</si>
  <si>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</si>
  <si>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</si>
  <si>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</si>
  <si>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</si>
  <si>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</si>
  <si>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</si>
  <si>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</si>
  <si>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</si>
  <si>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</si>
  <si>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</si>
  <si>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</si>
  <si>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</si>
  <si>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</si>
  <si>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</si>
  <si>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</si>
  <si>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</si>
  <si>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</si>
  <si>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</si>
  <si>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</si>
  <si>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</si>
  <si>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</si>
  <si>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</si>
  <si>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</si>
  <si>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</si>
  <si>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</si>
  <si>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</si>
  <si>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</si>
  <si>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</si>
  <si>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</si>
  <si>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</si>
  <si>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</si>
  <si>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</si>
  <si>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</si>
  <si>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</si>
  <si>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</si>
  <si>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</si>
  <si>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</si>
  <si>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</si>
  <si>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</si>
  <si>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</si>
  <si>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</si>
  <si>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</si>
  <si>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</si>
  <si>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</si>
  <si>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</si>
  <si>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</si>
  <si>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</si>
  <si>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</si>
  <si>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</si>
  <si>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</si>
  <si>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</si>
  <si>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</si>
  <si>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</si>
  <si>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</si>
  <si>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</si>
  <si>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</si>
  <si>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</si>
  <si>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</si>
  <si>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</si>
  <si>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</si>
  <si>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</si>
  <si>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</si>
  <si>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</si>
  <si>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</si>
  <si>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</si>
  <si>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</si>
  <si>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</si>
  <si>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</si>
  <si>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</si>
  <si>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</si>
  <si>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</si>
  <si>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</si>
  <si>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</si>
  <si>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</si>
  <si>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</si>
  <si>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</si>
  <si>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</si>
  <si>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</si>
  <si>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</si>
  <si>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</si>
  <si>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</si>
  <si>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</si>
  <si>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</si>
  <si>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</si>
  <si>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</si>
  <si>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</si>
  <si>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</si>
  <si>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</si>
  <si>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</si>
  <si>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</si>
  <si>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</si>
  <si>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</si>
  <si>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</si>
  <si>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</si>
  <si>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</si>
  <si>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</si>
  <si>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</si>
  <si>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</si>
  <si>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</si>
  <si>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</si>
  <si>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</si>
  <si>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</si>
  <si>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</si>
  <si>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</si>
  <si>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</si>
  <si>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</si>
  <si>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</si>
  <si>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</si>
  <si>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</si>
  <si>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</si>
  <si>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</si>
  <si>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</si>
  <si>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</si>
  <si>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</si>
  <si>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</si>
  <si>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</si>
  <si>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</si>
  <si>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</si>
  <si>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</si>
  <si>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</si>
  <si>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</si>
  <si>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</si>
  <si>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</si>
  <si>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</si>
  <si>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</si>
  <si>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</si>
  <si>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</si>
  <si>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</si>
  <si>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</si>
  <si>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</si>
  <si>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</si>
  <si>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</si>
  <si>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</si>
  <si>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</si>
  <si>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</si>
  <si>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</si>
  <si>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</si>
  <si>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</si>
  <si>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</si>
  <si>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</si>
  <si>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</si>
  <si>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</si>
  <si>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</si>
  <si>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</si>
  <si>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</si>
  <si>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</si>
  <si>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</si>
  <si>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</si>
  <si>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</si>
  <si>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</si>
  <si>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</si>
  <si>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</si>
  <si>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</si>
  <si>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</si>
  <si>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</si>
  <si>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</si>
  <si>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</si>
  <si>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</si>
  <si>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</si>
  <si>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</si>
  <si>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</si>
  <si>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</si>
  <si>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</si>
  <si>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</si>
  <si>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</si>
  <si>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</si>
  <si>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</si>
  <si>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</si>
  <si>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</si>
  <si>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</si>
  <si>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</si>
  <si>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</si>
  <si>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</si>
  <si>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</si>
  <si>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</si>
  <si>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</si>
  <si>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</si>
  <si>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</si>
  <si>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</si>
  <si>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</si>
  <si>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</si>
  <si>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</si>
  <si>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</si>
  <si>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</si>
  <si>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</si>
  <si>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</si>
  <si>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</si>
  <si>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</si>
  <si>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</si>
  <si>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</si>
  <si>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</si>
  <si>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</si>
  <si>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</si>
  <si>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</si>
  <si>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</si>
  <si>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</si>
  <si>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</si>
  <si>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</si>
  <si>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</si>
  <si>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</si>
  <si>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</si>
  <si>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</si>
  <si>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</si>
  <si>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</si>
  <si>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</si>
  <si>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</si>
  <si>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</si>
  <si>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</si>
  <si>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</si>
  <si>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</si>
  <si>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</si>
  <si>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</si>
  <si>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</si>
  <si>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</si>
  <si>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</si>
  <si>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</si>
  <si>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</si>
  <si>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</si>
  <si>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</si>
  <si>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</si>
  <si>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</si>
  <si>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</si>
  <si>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</si>
  <si>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</si>
  <si>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</si>
  <si>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</si>
  <si>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</si>
  <si>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</si>
  <si>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</si>
  <si>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</si>
  <si>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</si>
  <si>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</si>
  <si>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</si>
  <si>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</si>
  <si>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</si>
  <si>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</si>
  <si>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</si>
  <si>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</si>
  <si>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</si>
  <si>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</si>
  <si>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</si>
  <si>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</si>
  <si>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</si>
  <si>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</si>
  <si>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</si>
  <si>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</si>
  <si>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</si>
  <si>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</si>
  <si>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</si>
  <si>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</si>
  <si>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</si>
  <si>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</si>
  <si>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</si>
  <si>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</si>
  <si>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</si>
  <si>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</si>
  <si>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</si>
  <si>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</si>
  <si>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</si>
  <si>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</si>
  <si>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</si>
  <si>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</si>
  <si>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</si>
  <si>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</si>
  <si>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</si>
  <si>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</si>
  <si>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</si>
  <si>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</si>
  <si>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</si>
  <si>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</si>
  <si>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</si>
  <si>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</si>
  <si>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</si>
  <si>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</si>
  <si>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</si>
  <si>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</si>
  <si>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</si>
  <si>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</si>
  <si>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</si>
  <si>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</si>
  <si>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</si>
  <si>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</si>
  <si>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</si>
  <si>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</si>
  <si>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</si>
  <si>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</si>
  <si>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</si>
  <si>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</si>
  <si>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</si>
  <si>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</si>
  <si>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</si>
  <si>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</si>
  <si>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</si>
  <si>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</si>
  <si>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</si>
  <si>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</si>
  <si>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</si>
  <si>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</si>
  <si>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</si>
  <si>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</si>
  <si>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</si>
  <si>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</si>
  <si>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</si>
  <si>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</si>
  <si>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</si>
  <si>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</si>
  <si>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</si>
  <si>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</si>
  <si>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</si>
  <si>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</si>
  <si>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</si>
  <si>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</si>
  <si>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</si>
  <si>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</si>
  <si>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</si>
  <si>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</si>
  <si>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</si>
  <si>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</si>
  <si>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</si>
  <si>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</si>
  <si>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</si>
  <si>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</si>
  <si>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</si>
  <si>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</si>
  <si>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</si>
  <si>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</si>
  <si>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</si>
  <si>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</si>
  <si>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</si>
  <si>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</si>
  <si>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</si>
  <si>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</si>
  <si>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</si>
  <si>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</si>
  <si>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</si>
  <si>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</si>
  <si>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</si>
  <si>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</si>
  <si>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</si>
  <si>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</si>
  <si>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</si>
  <si>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</si>
  <si>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</si>
  <si>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</si>
  <si>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</si>
  <si>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</si>
  <si>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</si>
  <si>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</si>
  <si>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</si>
  <si>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</si>
  <si>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</si>
  <si>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</si>
  <si>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</si>
  <si>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</si>
  <si>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</si>
  <si>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</si>
  <si>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</si>
  <si>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</si>
  <si>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</si>
  <si>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</si>
  <si>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</si>
  <si>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</si>
  <si>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</si>
  <si>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</si>
  <si>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</si>
  <si>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</si>
  <si>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</si>
  <si>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</si>
  <si>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</si>
  <si>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</si>
  <si>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</si>
  <si>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</si>
  <si>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</si>
  <si>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</si>
  <si>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</si>
  <si>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</si>
  <si>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</si>
  <si>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</si>
  <si>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</si>
  <si>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</si>
  <si>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</si>
  <si>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</si>
  <si>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</si>
  <si>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</si>
  <si>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</si>
  <si>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</si>
  <si>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</si>
  <si>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</si>
  <si>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</si>
  <si>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</si>
  <si>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</si>
  <si>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</si>
  <si>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</si>
  <si>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</si>
  <si>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</si>
  <si>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</si>
  <si>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</si>
  <si>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</si>
  <si>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</si>
  <si>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</si>
  <si>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</si>
  <si>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</si>
  <si>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</si>
  <si>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</si>
  <si>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</si>
  <si>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</si>
  <si>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</si>
  <si>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</si>
  <si>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</si>
  <si>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</si>
  <si>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</si>
  <si>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</si>
  <si>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</si>
  <si>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</si>
  <si>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</si>
  <si>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</si>
  <si>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</si>
  <si>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</si>
  <si>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</si>
  <si>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</si>
  <si>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</si>
  <si>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</si>
  <si>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</si>
  <si>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</si>
  <si>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</si>
  <si>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</si>
  <si>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</si>
  <si>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</si>
  <si>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</si>
  <si>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</si>
  <si>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</si>
  <si>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</si>
  <si>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</si>
  <si>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</si>
  <si>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</si>
  <si>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</si>
  <si>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</si>
  <si>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</si>
  <si>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</si>
  <si>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</si>
  <si>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</si>
  <si>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</si>
  <si>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</si>
  <si>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</si>
  <si>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</si>
  <si>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</si>
  <si>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</si>
  <si>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</si>
  <si>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</si>
  <si>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</si>
  <si>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</si>
  <si>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</si>
  <si>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</si>
  <si>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</si>
  <si>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</si>
  <si>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</si>
  <si>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</si>
  <si>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</si>
  <si>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</si>
  <si>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</si>
  <si>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</si>
  <si>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</si>
  <si>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</si>
  <si>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</si>
  <si>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</si>
  <si>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</si>
  <si>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</si>
  <si>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</si>
  <si>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</si>
  <si>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</si>
  <si>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</si>
  <si>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</si>
  <si>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</si>
  <si>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</si>
  <si>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</si>
  <si>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</si>
  <si>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</si>
  <si>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</si>
  <si>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</si>
  <si>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</si>
  <si>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</si>
  <si>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</si>
  <si>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</si>
  <si>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</si>
  <si>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</si>
  <si>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</si>
  <si>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</si>
  <si>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</si>
  <si>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</si>
  <si>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</si>
  <si>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</si>
  <si>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</si>
  <si>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</si>
  <si>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</si>
  <si>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</si>
  <si>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</si>
  <si>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</si>
  <si>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</si>
  <si>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</si>
  <si>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</si>
  <si>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</si>
  <si>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</si>
  <si>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</si>
  <si>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</si>
  <si>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</si>
  <si>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</si>
  <si>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</si>
  <si>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</si>
  <si>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</si>
  <si>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</si>
  <si>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</si>
  <si>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</si>
  <si>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</si>
  <si>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</si>
  <si>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</si>
  <si>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</si>
  <si>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</si>
  <si>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</si>
  <si>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</si>
  <si>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</si>
  <si>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</si>
  <si>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</si>
  <si>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</si>
  <si>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</si>
  <si>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</si>
  <si>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</si>
  <si>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</si>
  <si>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</si>
  <si>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</si>
  <si>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</si>
  <si>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</si>
  <si>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</si>
  <si>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</si>
  <si>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</si>
  <si>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</si>
  <si>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</si>
  <si>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</si>
  <si>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</si>
  <si>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</si>
  <si>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</si>
  <si>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</si>
  <si>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</si>
  <si>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</si>
  <si>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</si>
  <si>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</si>
  <si>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</si>
  <si>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</si>
  <si>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</si>
  <si>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</si>
  <si>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</si>
  <si>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</si>
  <si>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</si>
  <si>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</si>
  <si>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</si>
  <si>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</si>
  <si>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</si>
  <si>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</si>
  <si>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</si>
  <si>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</si>
  <si>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</si>
  <si>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</si>
  <si>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</si>
  <si>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</si>
  <si>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</si>
  <si>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</si>
  <si>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</si>
  <si>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</si>
  <si>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</si>
  <si>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</si>
  <si>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</si>
  <si>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</si>
  <si>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</si>
  <si>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</si>
  <si>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</si>
  <si>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</si>
  <si>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</si>
  <si>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</si>
  <si>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</si>
  <si>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</si>
  <si>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</si>
  <si>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</si>
  <si>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</si>
  <si>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</si>
  <si>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</si>
  <si>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</si>
  <si>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</si>
  <si>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</si>
  <si>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</si>
  <si>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</si>
  <si>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</si>
  <si>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</si>
  <si>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</si>
  <si>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</si>
  <si>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</si>
  <si>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</si>
  <si>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</si>
  <si>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</si>
  <si>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</si>
  <si>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</si>
  <si>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</si>
  <si>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</si>
  <si>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</si>
  <si>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</si>
  <si>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</si>
  <si>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</si>
  <si>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</si>
  <si>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</si>
  <si>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</si>
  <si>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</si>
  <si>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</si>
  <si>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</si>
  <si>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</si>
  <si>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</si>
  <si>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</si>
  <si>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</si>
  <si>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</si>
  <si>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</si>
  <si>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</si>
  <si>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</si>
  <si>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</si>
  <si>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</si>
  <si>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</si>
  <si>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</si>
  <si>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</si>
  <si>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</si>
  <si>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</si>
  <si>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</si>
  <si>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</si>
  <si>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</si>
  <si>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</si>
  <si>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</si>
  <si>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</si>
  <si>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</si>
  <si>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</si>
  <si>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</si>
  <si>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</si>
  <si>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</si>
  <si>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</si>
  <si>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</si>
  <si>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</si>
  <si>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</si>
  <si>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</si>
  <si>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</si>
  <si>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</si>
  <si>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</si>
  <si>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</si>
  <si>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</si>
  <si>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</si>
  <si>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</si>
  <si>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</si>
  <si>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</si>
  <si>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</si>
  <si>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</si>
  <si>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</si>
  <si>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</si>
  <si>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</si>
  <si>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</si>
  <si>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</si>
  <si>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</si>
  <si>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</si>
  <si>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</si>
  <si>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</si>
  <si>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</si>
  <si>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</si>
  <si>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</si>
  <si>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</si>
  <si>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</si>
  <si>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</si>
  <si>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</si>
  <si>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</si>
  <si>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</si>
  <si>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</si>
  <si>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</si>
  <si>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</si>
  <si>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</si>
  <si>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</si>
  <si>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</si>
  <si>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</si>
  <si>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</si>
  <si>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</si>
  <si>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</si>
  <si>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</si>
  <si>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</si>
  <si>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</si>
  <si>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</si>
  <si>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</si>
  <si>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</si>
  <si>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</si>
  <si>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</si>
  <si>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</si>
  <si>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</si>
  <si>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</si>
  <si>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</si>
  <si>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</si>
  <si>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</si>
  <si>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</si>
  <si>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</si>
  <si>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</si>
  <si>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</si>
  <si>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</si>
  <si>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</si>
  <si>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</si>
  <si>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</si>
  <si>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</si>
  <si>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</si>
  <si>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</si>
  <si>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</si>
  <si>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</si>
  <si>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</si>
  <si>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</si>
  <si>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</si>
  <si>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</si>
  <si>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</si>
  <si>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</si>
  <si>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</si>
  <si>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</si>
  <si>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</si>
  <si>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</si>
  <si>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</si>
  <si>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</si>
  <si>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</si>
  <si>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</si>
  <si>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</si>
  <si>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</si>
  <si>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</si>
  <si>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</si>
  <si>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</si>
  <si>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</si>
  <si>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</si>
  <si>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</si>
  <si>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</si>
  <si>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</si>
  <si>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</si>
  <si>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</si>
  <si>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</si>
  <si>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</si>
  <si>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</si>
  <si>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</si>
  <si>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</si>
  <si>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</si>
  <si>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</si>
  <si>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</si>
  <si>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</si>
  <si>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</si>
  <si>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</si>
  <si>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</si>
  <si>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</si>
  <si>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</si>
  <si>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</si>
  <si>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</si>
  <si>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</si>
  <si>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</si>
  <si>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</si>
  <si>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</si>
  <si>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</si>
  <si>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</si>
  <si>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</si>
  <si>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</si>
  <si>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</si>
  <si>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</si>
  <si>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</si>
  <si>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</si>
  <si>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</si>
  <si>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</si>
  <si>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</si>
  <si>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</si>
  <si>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</si>
  <si>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</si>
  <si>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</si>
  <si>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</si>
  <si>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</si>
  <si>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</si>
  <si>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</si>
  <si>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</si>
  <si>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</si>
  <si>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</si>
  <si>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</si>
  <si>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</si>
  <si>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</si>
  <si>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</si>
  <si>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</si>
  <si>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</si>
  <si>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</si>
  <si>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</si>
  <si>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</si>
  <si>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</si>
  <si>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</si>
  <si>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</si>
  <si>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</si>
  <si>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</si>
  <si>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</si>
  <si>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</si>
  <si>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</si>
  <si>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</si>
  <si>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</si>
  <si>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</si>
  <si>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</si>
  <si>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</si>
  <si>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</si>
  <si>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</si>
  <si>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</si>
  <si>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</si>
  <si>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</si>
  <si>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</si>
  <si>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</si>
  <si>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</si>
  <si>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</si>
  <si>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</si>
  <si>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</si>
  <si>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</si>
  <si>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</si>
  <si>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</si>
  <si>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</si>
  <si>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</si>
  <si>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</si>
  <si>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</si>
  <si>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</si>
  <si>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</si>
  <si>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</si>
  <si>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</si>
  <si>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</si>
  <si>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</si>
  <si>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</si>
  <si>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</si>
  <si>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</si>
  <si>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</si>
  <si>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</si>
  <si>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</si>
  <si>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</si>
  <si>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</si>
  <si>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</si>
  <si>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</si>
  <si>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</si>
  <si>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</si>
  <si>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</si>
  <si>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</si>
  <si>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</si>
  <si>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</si>
  <si>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</si>
  <si>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</si>
  <si>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</si>
  <si>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</si>
  <si>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</si>
  <si>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</si>
  <si>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</si>
  <si>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</si>
  <si>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</si>
  <si>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</si>
  <si>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</si>
  <si>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</si>
  <si>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</si>
  <si>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</si>
  <si>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</si>
  <si>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</si>
  <si>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</si>
  <si>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</si>
  <si>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</si>
  <si>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</si>
  <si>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</si>
  <si>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</si>
  <si>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</si>
  <si>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</si>
  <si>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</si>
  <si>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</si>
  <si>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</si>
  <si>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</si>
  <si>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</si>
  <si>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</si>
  <si>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</si>
  <si>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</si>
  <si>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</si>
  <si>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</si>
  <si>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</si>
  <si>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</si>
  <si>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</si>
  <si>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</si>
  <si>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</si>
  <si>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</si>
  <si>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</si>
  <si>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</si>
  <si>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</si>
  <si>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</si>
  <si>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</si>
  <si>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</si>
  <si>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</si>
  <si>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</si>
  <si>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</si>
  <si>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</si>
  <si>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</si>
  <si>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</si>
  <si>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</si>
  <si>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</si>
  <si>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</si>
  <si>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</si>
  <si>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</si>
  <si>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</si>
  <si>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</si>
  <si>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</si>
  <si>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</si>
  <si>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</si>
  <si>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</si>
  <si>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</si>
  <si>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</si>
  <si>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</si>
  <si>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</si>
  <si>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</si>
  <si>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</si>
  <si>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</si>
  <si>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</si>
  <si>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</si>
  <si>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</si>
  <si>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</si>
  <si>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</si>
  <si>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</si>
  <si>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</si>
  <si>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</si>
  <si>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</si>
  <si>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</si>
  <si>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</si>
  <si>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</si>
  <si>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</si>
  <si>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</si>
  <si>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</si>
  <si>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</si>
  <si>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</si>
  <si>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</si>
  <si>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</si>
  <si>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</si>
  <si>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</si>
  <si>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</si>
  <si>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</si>
  <si>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</si>
  <si>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</si>
  <si>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</si>
  <si>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</si>
  <si>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</si>
  <si>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</si>
  <si>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</si>
  <si>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</si>
  <si>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</si>
  <si>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</si>
  <si>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</si>
  <si>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</si>
  <si>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</si>
  <si>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</si>
  <si>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</si>
  <si>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</si>
  <si>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</si>
  <si>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</si>
  <si>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</si>
  <si>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</si>
  <si>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</si>
  <si>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</si>
  <si>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</si>
  <si>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</si>
  <si>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</si>
  <si>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</si>
  <si>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</si>
  <si>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</si>
  <si>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</si>
  <si>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</si>
  <si>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</si>
  <si>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</si>
  <si>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</si>
  <si>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</si>
  <si>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</si>
  <si>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</si>
  <si>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</si>
  <si>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</si>
  <si>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</si>
  <si>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</si>
  <si>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</si>
  <si>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</si>
  <si>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</si>
  <si>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</si>
  <si>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</si>
  <si>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</si>
  <si>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</si>
  <si>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</si>
  <si>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</si>
  <si>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</si>
  <si>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</si>
  <si>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</si>
  <si>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</si>
  <si>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</si>
  <si>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</si>
  <si>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</si>
  <si>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</si>
  <si>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</si>
  <si>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</si>
  <si>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</si>
  <si>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</si>
  <si>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</si>
  <si>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</si>
  <si>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</si>
  <si>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</si>
  <si>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</si>
  <si>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</si>
  <si>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</si>
  <si>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</si>
  <si>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</si>
  <si>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</si>
  <si>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</si>
  <si>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</si>
  <si>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</si>
  <si>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</si>
  <si>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</si>
  <si>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</si>
  <si>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</si>
  <si>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</si>
  <si>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</si>
  <si>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</si>
  <si>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</si>
  <si>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</si>
  <si>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</si>
  <si>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</si>
  <si>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</si>
  <si>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</si>
  <si>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</si>
  <si>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</si>
  <si>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</si>
  <si>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</si>
  <si>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</si>
  <si>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</si>
  <si>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</si>
  <si>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</si>
  <si>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</si>
  <si>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</si>
  <si>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</si>
  <si>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</si>
  <si>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</si>
  <si>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</si>
  <si>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</si>
  <si>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</si>
  <si>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</si>
  <si>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</si>
  <si>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</si>
  <si>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</si>
  <si>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</si>
  <si>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</si>
  <si>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</si>
  <si>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</si>
  <si>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</si>
  <si>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</si>
  <si>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</si>
  <si>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</si>
  <si>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</si>
  <si>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</si>
  <si>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</si>
  <si>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</si>
  <si>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</si>
  <si>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</si>
  <si>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</si>
  <si>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</si>
  <si>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</si>
  <si>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</si>
  <si>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</si>
  <si>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</si>
  <si>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</si>
  <si>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</si>
  <si>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</si>
  <si>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</si>
  <si>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</si>
  <si>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</si>
  <si>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</si>
  <si>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</si>
  <si>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</si>
  <si>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</si>
  <si>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</si>
  <si>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</si>
  <si>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</si>
  <si>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</si>
  <si>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</si>
  <si>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</si>
  <si>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</si>
  <si>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</si>
  <si>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</si>
  <si>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</si>
  <si>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</si>
  <si>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</si>
  <si>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</si>
  <si>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</si>
  <si>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</si>
  <si>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</si>
  <si>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</si>
  <si>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</si>
  <si>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</si>
  <si>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</si>
  <si>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</si>
  <si>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</si>
  <si>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</si>
  <si>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</si>
  <si>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</si>
  <si>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</si>
  <si>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</si>
  <si>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</si>
  <si>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</si>
  <si>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</si>
  <si>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</si>
  <si>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</si>
  <si>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</si>
  <si>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</si>
  <si>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</si>
  <si>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</si>
  <si>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</si>
  <si>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</si>
  <si>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</si>
  <si>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</si>
  <si>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</si>
  <si>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</si>
  <si>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</si>
  <si>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</si>
  <si>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</si>
  <si>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</si>
  <si>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</si>
  <si>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</si>
  <si>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</si>
  <si>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</si>
  <si>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</si>
  <si>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</si>
  <si>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</si>
  <si>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</si>
  <si>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</si>
  <si>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</si>
  <si>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</si>
  <si>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</si>
  <si>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</si>
  <si>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</si>
  <si>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</si>
  <si>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</si>
  <si>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</si>
  <si>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</si>
  <si>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</si>
  <si>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</si>
  <si>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</si>
  <si>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</si>
  <si>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</si>
  <si>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</si>
  <si>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</si>
  <si>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</si>
  <si>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</si>
  <si>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</si>
  <si>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</si>
  <si>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</si>
  <si>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</si>
  <si>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</si>
  <si>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</si>
  <si>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</si>
  <si>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</si>
  <si>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</si>
  <si>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</si>
  <si>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</si>
  <si>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</si>
  <si>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</si>
  <si>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</si>
  <si>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</si>
  <si>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</si>
  <si>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</si>
  <si>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</si>
  <si>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</si>
  <si>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</si>
  <si>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</si>
  <si>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</si>
  <si>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</si>
  <si>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</si>
  <si>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</si>
  <si>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</si>
  <si>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</si>
  <si>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</si>
  <si>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</si>
  <si>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</si>
  <si>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</si>
  <si>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</si>
  <si>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</si>
  <si>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</si>
  <si>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</si>
  <si>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</si>
  <si>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</si>
  <si>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</si>
  <si>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</si>
  <si>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</si>
  <si>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</si>
  <si>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</si>
  <si>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</si>
  <si>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</si>
  <si>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</si>
  <si>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</si>
  <si>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</si>
  <si>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</si>
  <si>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</si>
  <si>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</si>
  <si>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</si>
  <si>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</si>
  <si>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</si>
  <si>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</si>
  <si>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</si>
  <si>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</si>
  <si>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</si>
  <si>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</si>
  <si>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</si>
  <si>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</si>
  <si>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</si>
  <si>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</si>
  <si>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</si>
  <si>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</si>
  <si>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</si>
  <si>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</si>
  <si>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</si>
  <si>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</si>
  <si>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</si>
  <si>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</si>
  <si>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</si>
  <si>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</si>
  <si>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</si>
  <si>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</si>
  <si>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</si>
  <si>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</si>
  <si>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</si>
  <si>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</si>
  <si>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</si>
  <si>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</si>
  <si>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</si>
  <si>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</si>
  <si>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</si>
  <si>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</si>
  <si>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</si>
  <si>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</si>
  <si>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</si>
  <si>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</si>
  <si>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</si>
  <si>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</si>
  <si>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</si>
  <si>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</si>
  <si>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</si>
  <si>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</si>
  <si>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</si>
  <si>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</si>
  <si>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</si>
  <si>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</si>
  <si>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</si>
  <si>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</si>
  <si>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</si>
  <si>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</si>
  <si>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</si>
  <si>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</si>
  <si>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</si>
  <si>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</si>
  <si>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</si>
  <si>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</si>
  <si>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</si>
  <si>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</si>
  <si>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</si>
  <si>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</si>
  <si>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</si>
  <si>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</si>
  <si>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</si>
  <si>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</si>
  <si>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</si>
  <si>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</si>
  <si>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</si>
  <si>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</si>
  <si>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</si>
  <si>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</si>
  <si>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</si>
  <si>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</si>
  <si>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</si>
  <si>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</si>
  <si>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</si>
  <si>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</si>
  <si>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</si>
  <si>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</si>
  <si>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</si>
  <si>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</si>
  <si>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</si>
  <si>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</si>
  <si>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</si>
  <si>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</si>
  <si>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</si>
  <si>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</si>
  <si>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</si>
  <si>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</si>
  <si>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</si>
  <si>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</si>
  <si>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</si>
  <si>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</si>
  <si>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</si>
  <si>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</si>
  <si>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</si>
  <si>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</si>
  <si>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</si>
  <si>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</si>
  <si>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</si>
  <si>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</si>
  <si>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</si>
  <si>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</si>
  <si>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</si>
  <si>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</si>
  <si>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</si>
  <si>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</si>
  <si>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</si>
  <si>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</si>
  <si>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</si>
  <si>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</si>
  <si>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</si>
  <si>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</si>
  <si>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</si>
  <si>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</si>
  <si>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</si>
  <si>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</si>
  <si>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</si>
  <si>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</si>
  <si>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</si>
  <si>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</si>
  <si>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</si>
  <si>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</si>
  <si>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</si>
  <si>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</si>
  <si>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</si>
  <si>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</si>
  <si>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</si>
  <si>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</si>
  <si>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</si>
  <si>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</si>
  <si>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</si>
  <si>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</si>
  <si>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</si>
  <si>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</si>
  <si>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</si>
  <si>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</si>
  <si>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</si>
  <si>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</si>
  <si>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</si>
  <si>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</si>
  <si>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</si>
  <si>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</si>
  <si>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</si>
  <si>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</si>
  <si>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</si>
  <si>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</si>
  <si>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</si>
  <si>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</si>
  <si>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</si>
  <si>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</si>
  <si>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</si>
  <si>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</si>
  <si>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</si>
  <si>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</si>
  <si>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</si>
  <si>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</si>
  <si>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</si>
  <si>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</si>
  <si>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</si>
  <si>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</si>
  <si>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</si>
  <si>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</si>
  <si>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</si>
  <si>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</si>
  <si>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</si>
  <si>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</si>
  <si>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</si>
  <si>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</si>
  <si>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</si>
  <si>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</si>
  <si>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</si>
  <si>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</si>
  <si>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</si>
  <si>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</si>
  <si>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</si>
  <si>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</si>
  <si>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</si>
  <si>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</si>
  <si>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</si>
  <si>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</si>
  <si>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</si>
  <si>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</si>
  <si>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</si>
  <si>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</si>
  <si>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</si>
  <si>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</si>
  <si>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</si>
  <si>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</si>
  <si>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</si>
  <si>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</si>
  <si>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</si>
  <si>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</si>
  <si>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</si>
  <si>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</si>
  <si>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</si>
  <si>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</si>
  <si>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</si>
  <si>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</si>
  <si>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</si>
  <si>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</si>
  <si>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</si>
  <si>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</si>
  <si>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</si>
  <si>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</si>
  <si>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</si>
  <si>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</si>
  <si>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</si>
  <si>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</si>
  <si>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</si>
  <si>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</si>
  <si>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</si>
  <si>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</si>
  <si>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</si>
  <si>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</si>
  <si>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</si>
  <si>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</si>
  <si>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</si>
  <si>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</si>
  <si>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</si>
  <si>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</si>
  <si>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</si>
  <si>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</si>
  <si>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</si>
  <si>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</si>
  <si>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</si>
  <si>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</si>
  <si>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</si>
  <si>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</si>
  <si>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</si>
  <si>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</si>
  <si>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</si>
  <si>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</si>
  <si>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</si>
  <si>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</si>
  <si>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</si>
  <si>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</si>
  <si>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</si>
  <si>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</si>
  <si>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</si>
  <si>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</si>
  <si>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</si>
  <si>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</si>
  <si>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</si>
  <si>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</si>
  <si>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</si>
  <si>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</si>
  <si>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</si>
  <si>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</si>
  <si>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</si>
  <si>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</si>
  <si>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</si>
  <si>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</si>
  <si>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</si>
  <si>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</si>
  <si>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</si>
  <si>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</si>
  <si>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</si>
  <si>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</si>
  <si>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</si>
  <si>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</si>
  <si>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</si>
  <si>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</si>
  <si>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</si>
  <si>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</si>
  <si>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</si>
  <si>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</si>
  <si>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</si>
  <si>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</si>
  <si>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</si>
  <si>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</si>
  <si>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</si>
  <si>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</si>
  <si>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</si>
  <si>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</si>
  <si>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</si>
  <si>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</si>
  <si>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</si>
  <si>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</si>
  <si>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</si>
  <si>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</si>
  <si>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</si>
  <si>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</si>
  <si>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</si>
  <si>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</si>
  <si>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</si>
  <si>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</si>
  <si>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</si>
  <si>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</si>
  <si>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</si>
  <si>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</si>
  <si>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</si>
  <si>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</si>
  <si>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</si>
  <si>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</si>
  <si>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</si>
  <si>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</si>
  <si>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</si>
  <si>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</si>
  <si>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</si>
  <si>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</si>
  <si>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</si>
  <si>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</si>
  <si>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</si>
  <si>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</si>
  <si>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</si>
  <si>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</si>
  <si>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</si>
  <si>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</si>
  <si>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</si>
  <si>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</si>
  <si>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</si>
  <si>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</si>
  <si>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</si>
  <si>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</si>
  <si>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</si>
  <si>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</si>
  <si>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</si>
  <si>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</si>
  <si>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</si>
  <si>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</si>
  <si>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</si>
  <si>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</si>
  <si>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</si>
  <si>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</si>
  <si>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</si>
  <si>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</si>
  <si>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</si>
  <si>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</si>
  <si>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</si>
  <si>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</si>
  <si>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</si>
  <si>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</si>
  <si>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</si>
  <si>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</si>
  <si>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</si>
  <si>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</si>
  <si>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</si>
  <si>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</si>
  <si>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</si>
  <si>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</si>
  <si>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</si>
  <si>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</si>
  <si>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</si>
  <si>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</si>
  <si>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</si>
  <si>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</si>
  <si>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</si>
  <si>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</si>
  <si>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</si>
  <si>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</si>
  <si>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</si>
  <si>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</si>
  <si>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</si>
  <si>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</si>
  <si>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</si>
  <si>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</si>
  <si>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</si>
  <si>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</si>
  <si>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</si>
  <si>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</si>
  <si>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</si>
  <si>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</si>
  <si>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</si>
  <si>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</si>
  <si>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</si>
  <si>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</si>
  <si>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</si>
  <si>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</si>
  <si>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</si>
  <si>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</si>
  <si>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</si>
  <si>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</si>
  <si>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</si>
  <si>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</si>
  <si>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</si>
  <si>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</si>
  <si>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</si>
  <si>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</si>
  <si>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</si>
  <si>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</si>
  <si>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</si>
  <si>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</si>
  <si>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</si>
  <si>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</si>
  <si>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</si>
  <si>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</si>
  <si>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</si>
  <si>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</si>
  <si>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</si>
  <si>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</si>
  <si>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</si>
  <si>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</si>
  <si>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</si>
  <si>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</si>
  <si>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</si>
  <si>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</si>
  <si>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</si>
  <si>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</si>
  <si>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</si>
  <si>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</si>
  <si>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</si>
  <si>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</si>
  <si>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</si>
  <si>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</si>
  <si>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</si>
  <si>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</si>
  <si>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</si>
  <si>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</si>
  <si>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</si>
  <si>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</si>
  <si>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</si>
  <si>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</si>
  <si>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</si>
  <si>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</si>
  <si>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</si>
  <si>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</si>
  <si>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</si>
  <si>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</si>
  <si>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</si>
  <si>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</si>
  <si>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</si>
  <si>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</si>
  <si>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</si>
  <si>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</si>
  <si>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</si>
  <si>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</si>
  <si>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</si>
  <si>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</si>
  <si>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</si>
  <si>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</si>
  <si>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</si>
  <si>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</si>
  <si>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</si>
  <si>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</si>
  <si>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</si>
  <si>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</si>
  <si>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</si>
  <si>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</si>
  <si>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</si>
  <si>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</si>
  <si>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</si>
  <si>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</si>
  <si>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</si>
  <si>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</si>
  <si>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</si>
  <si>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</si>
  <si>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</si>
  <si>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</si>
  <si>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</si>
  <si>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</si>
  <si>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</si>
  <si>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</si>
  <si>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</si>
  <si>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</si>
  <si>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</si>
  <si>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</si>
  <si>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</si>
  <si>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</si>
  <si>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</si>
  <si>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</si>
  <si>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</si>
  <si>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</si>
  <si>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</si>
  <si>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</si>
  <si>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</si>
  <si>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</si>
  <si>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</si>
  <si>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</si>
  <si>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</si>
  <si>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</si>
  <si>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</si>
  <si>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</si>
  <si>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</si>
  <si>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</si>
  <si>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</si>
  <si>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</si>
  <si>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</si>
  <si>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</si>
  <si>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</si>
  <si>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</si>
  <si>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</si>
  <si>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</si>
  <si>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</si>
  <si>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</si>
  <si>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</si>
  <si>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</si>
  <si>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</si>
  <si>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</si>
  <si>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</si>
  <si>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</si>
  <si>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</si>
  <si>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</si>
  <si>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</si>
  <si>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</si>
  <si>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</si>
  <si>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</si>
  <si>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</si>
  <si>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</si>
  <si>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</si>
  <si>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</si>
  <si>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</si>
  <si>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</si>
  <si>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</si>
  <si>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</si>
  <si>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</si>
  <si>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</si>
  <si>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</si>
  <si>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</si>
  <si>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</si>
  <si>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</si>
  <si>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</si>
  <si>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</si>
  <si>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</si>
  <si>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</si>
  <si>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</si>
  <si>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</si>
  <si>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</si>
  <si>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</si>
  <si>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</si>
  <si>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</si>
  <si>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</si>
  <si>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</si>
  <si>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</si>
  <si>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</si>
  <si>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</si>
  <si>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</si>
  <si>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</si>
  <si>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</si>
  <si>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</si>
  <si>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</si>
  <si>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</si>
  <si>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</si>
  <si>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</si>
  <si>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</si>
  <si>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</si>
  <si>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</si>
  <si>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</si>
  <si>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</si>
  <si>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</si>
  <si>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</si>
  <si>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</si>
  <si>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</si>
  <si>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</si>
  <si>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</si>
  <si>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</si>
  <si>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</si>
  <si>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</si>
  <si>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</si>
  <si>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</si>
  <si>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</si>
  <si>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</si>
  <si>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</si>
  <si>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</si>
  <si>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</si>
  <si>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</si>
  <si>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</si>
  <si>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</si>
  <si>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</si>
  <si>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</si>
  <si>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</si>
  <si>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</si>
  <si>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</si>
  <si>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</si>
  <si>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</si>
  <si>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</si>
  <si>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</si>
  <si>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</si>
  <si>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</si>
  <si>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</si>
  <si>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</si>
  <si>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</si>
  <si>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</si>
  <si>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</si>
  <si>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</si>
  <si>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</si>
  <si>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</si>
  <si>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</si>
  <si>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</si>
  <si>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</si>
  <si>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</si>
  <si>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</si>
  <si>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</si>
  <si>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</si>
  <si>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</si>
  <si>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</si>
  <si>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</si>
  <si>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</si>
  <si>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</si>
  <si>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</si>
  <si>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</si>
  <si>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</si>
  <si>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</si>
  <si>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</si>
  <si>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</si>
  <si>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</si>
  <si>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</si>
  <si>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</si>
  <si>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</si>
  <si>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</si>
  <si>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</si>
  <si>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</si>
  <si>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</si>
  <si>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</si>
  <si>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</si>
  <si>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</si>
  <si>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</si>
  <si>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</si>
  <si>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</si>
  <si>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</si>
  <si>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</si>
  <si>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</si>
  <si>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</si>
  <si>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</si>
  <si>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</si>
  <si>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</si>
  <si>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</si>
  <si>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</si>
  <si>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</si>
  <si>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</si>
  <si>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</si>
  <si>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</si>
  <si>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</si>
  <si>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</si>
  <si>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</si>
  <si>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</si>
  <si>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</si>
  <si>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</si>
  <si>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</si>
  <si>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</si>
  <si>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</si>
  <si>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</si>
  <si>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</si>
  <si>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</si>
  <si>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</si>
  <si>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</si>
  <si>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</si>
  <si>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</si>
  <si>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</si>
  <si>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</si>
  <si>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</si>
  <si>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</si>
  <si>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</si>
  <si>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</si>
  <si>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</si>
  <si>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</si>
  <si>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</si>
  <si>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</si>
  <si>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</si>
  <si>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</si>
  <si>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</si>
  <si>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</si>
  <si>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</si>
  <si>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</si>
  <si>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</si>
  <si>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</si>
  <si>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</si>
  <si>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</si>
  <si>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</si>
  <si>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</si>
  <si>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</si>
  <si>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</si>
  <si>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</si>
  <si>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</si>
  <si>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</si>
  <si>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</si>
  <si>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</si>
  <si>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</si>
  <si>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</si>
  <si>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</si>
  <si>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</si>
  <si>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</si>
  <si>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</si>
  <si>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</si>
  <si>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</si>
  <si>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</si>
  <si>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</si>
  <si>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</si>
  <si>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</si>
  <si>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</si>
  <si>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</si>
  <si>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</si>
  <si>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</si>
  <si>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</si>
  <si>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</si>
  <si>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</si>
  <si>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</si>
  <si>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</si>
  <si>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</si>
  <si>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</si>
  <si>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</si>
  <si>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</si>
  <si>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</si>
  <si>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</si>
  <si>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</si>
  <si>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</si>
  <si>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</si>
  <si>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</si>
  <si>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</si>
  <si>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</si>
  <si>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</si>
  <si>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</si>
  <si>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</si>
  <si>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</si>
  <si>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</si>
  <si>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</si>
  <si>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</si>
  <si>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</si>
  <si>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</si>
  <si>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</si>
  <si>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</si>
  <si>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</si>
  <si>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</si>
  <si>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</si>
  <si>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</si>
  <si>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</si>
  <si>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</si>
  <si>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</si>
  <si>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</si>
  <si>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</si>
  <si>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</si>
  <si>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</si>
  <si>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</si>
  <si>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</si>
  <si>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</si>
  <si>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</si>
  <si>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</si>
  <si>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</si>
  <si>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</si>
  <si>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</si>
  <si>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</si>
  <si>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</si>
  <si>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</si>
  <si>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</si>
  <si>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</si>
  <si>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</si>
  <si>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</si>
  <si>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</si>
  <si>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</si>
  <si>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</si>
  <si>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</si>
  <si>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</si>
  <si>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</si>
  <si>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</si>
  <si>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</si>
  <si>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</si>
  <si>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</si>
  <si>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</si>
  <si>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</si>
  <si>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</si>
  <si>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</si>
  <si>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</si>
  <si>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</si>
  <si>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</si>
  <si>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</si>
  <si>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</si>
  <si>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</si>
  <si>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</si>
  <si>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</si>
  <si>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</si>
  <si>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</si>
  <si>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</si>
  <si>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</si>
  <si>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</si>
  <si>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</si>
  <si>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</si>
  <si>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</si>
  <si>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</si>
  <si>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</si>
  <si>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</si>
  <si>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</si>
  <si>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</si>
  <si>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</si>
  <si>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</si>
  <si>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</si>
  <si>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</si>
  <si>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</si>
  <si>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</si>
  <si>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</si>
  <si>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</si>
  <si>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</si>
  <si>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</si>
  <si>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</si>
  <si>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</si>
  <si>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</si>
  <si>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</si>
  <si>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</si>
  <si>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</si>
  <si>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</si>
  <si>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</si>
  <si>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</si>
  <si>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</si>
  <si>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</si>
  <si>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</si>
  <si>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</si>
  <si>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</si>
  <si>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</si>
  <si>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</si>
  <si>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</si>
  <si>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</si>
  <si>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</si>
  <si>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</si>
  <si>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</si>
  <si>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</si>
  <si>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</si>
  <si>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</si>
  <si>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</si>
  <si>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</si>
  <si>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</si>
  <si>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</si>
  <si>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</si>
  <si>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</si>
  <si>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</si>
  <si>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</si>
  <si>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</si>
  <si>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</si>
  <si>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</si>
  <si>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</si>
  <si>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</si>
  <si>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</si>
  <si>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</si>
  <si>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</si>
  <si>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</si>
  <si>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</si>
  <si>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</si>
  <si>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</si>
  <si>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</si>
  <si>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</si>
  <si>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</si>
  <si>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</si>
  <si>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</si>
  <si>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</si>
  <si>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</si>
  <si>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</si>
  <si>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</si>
  <si>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</si>
  <si>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</si>
  <si>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</si>
  <si>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</si>
  <si>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</si>
  <si>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</si>
  <si>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</si>
  <si>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</si>
  <si>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</si>
  <si>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</si>
  <si>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</si>
  <si>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</si>
  <si>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</si>
  <si>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</si>
  <si>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</si>
  <si>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</si>
  <si>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</si>
  <si>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</si>
  <si>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</si>
  <si>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</si>
  <si>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</si>
  <si>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</si>
  <si>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</si>
  <si>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</si>
  <si>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</si>
  <si>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</si>
  <si>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</si>
  <si>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</si>
  <si>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</si>
  <si>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</si>
  <si>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</si>
  <si>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</si>
  <si>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</si>
  <si>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</si>
  <si>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</si>
  <si>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</si>
  <si>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</si>
  <si>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</si>
  <si>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</si>
  <si>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</si>
  <si>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</si>
  <si>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</si>
  <si>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</si>
  <si>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</si>
  <si>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</si>
  <si>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</si>
  <si>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</si>
  <si>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</si>
  <si>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</si>
  <si>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</si>
  <si>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</si>
  <si>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</si>
  <si>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</si>
  <si>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</si>
  <si>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</si>
  <si>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</si>
  <si>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</si>
  <si>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</si>
  <si>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</si>
  <si>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</si>
  <si>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</si>
  <si>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</si>
  <si>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</si>
  <si>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</si>
  <si>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</si>
  <si>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</si>
  <si>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</si>
  <si>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</si>
  <si>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</si>
  <si>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</si>
  <si>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</si>
  <si>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</si>
  <si>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</si>
  <si>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</si>
  <si>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</si>
  <si>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</si>
  <si>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</si>
  <si>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</si>
  <si>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</si>
  <si>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</si>
  <si>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</si>
  <si>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</si>
  <si>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</si>
  <si>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</si>
  <si>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</si>
  <si>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</si>
  <si>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</si>
  <si>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</si>
  <si>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</si>
  <si>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</si>
  <si>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</si>
  <si>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</si>
  <si>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</si>
  <si>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</si>
  <si>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</si>
  <si>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</si>
  <si>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</si>
  <si>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</si>
  <si>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</si>
  <si>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</si>
  <si>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</si>
  <si>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</si>
  <si>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</si>
  <si>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</si>
  <si>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</si>
  <si>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</si>
  <si>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</si>
  <si>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</si>
  <si>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</si>
  <si>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</si>
  <si>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</si>
  <si>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</si>
  <si>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</si>
  <si>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</si>
  <si>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</si>
  <si>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</si>
  <si>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</si>
  <si>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</si>
  <si>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</si>
  <si>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</si>
  <si>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</si>
  <si>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</si>
  <si>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</si>
  <si>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</si>
  <si>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</si>
  <si>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</si>
  <si>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</si>
  <si>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</si>
  <si>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</si>
  <si>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</si>
  <si>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</si>
  <si>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</si>
  <si>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</si>
  <si>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</si>
  <si>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</si>
  <si>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</si>
  <si>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</si>
  <si>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</si>
  <si>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</si>
  <si>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</si>
  <si>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</si>
  <si>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</si>
  <si>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</si>
  <si>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</si>
  <si>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</si>
  <si>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</si>
  <si>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</si>
  <si>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</si>
  <si>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</si>
  <si>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</si>
  <si>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</si>
  <si>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</si>
  <si>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</si>
  <si>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</si>
  <si>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</si>
  <si>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</si>
  <si>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</si>
  <si>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</si>
  <si>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</si>
  <si>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</si>
  <si>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</si>
  <si>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</si>
  <si>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</si>
  <si>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</si>
  <si>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</si>
  <si>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</si>
  <si>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</si>
  <si>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</si>
  <si>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</si>
  <si>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</si>
  <si>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</si>
  <si>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</si>
  <si>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</si>
  <si>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</si>
  <si>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</si>
  <si>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</si>
  <si>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</si>
  <si>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</si>
  <si>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</si>
  <si>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</si>
  <si>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</si>
  <si>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</si>
  <si>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</si>
  <si>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</si>
  <si>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</si>
  <si>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</si>
  <si>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</si>
  <si>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</si>
  <si>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</si>
  <si>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</si>
  <si>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</si>
  <si>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</si>
  <si>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</si>
  <si>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</si>
  <si>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</si>
  <si>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</si>
  <si>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</si>
  <si>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</si>
  <si>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</si>
  <si>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</si>
  <si>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</si>
  <si>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</si>
  <si>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</si>
  <si>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</si>
  <si>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</si>
  <si>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</si>
  <si>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</si>
  <si>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</si>
  <si>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</si>
  <si>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</si>
  <si>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</si>
  <si>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</si>
  <si>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</si>
  <si>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</si>
  <si>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</si>
  <si>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</si>
  <si>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</si>
  <si>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</si>
  <si>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</si>
  <si>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</si>
  <si>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</si>
  <si>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</si>
  <si>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</si>
  <si>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</si>
  <si>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</si>
  <si>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</si>
  <si>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</si>
  <si>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</si>
  <si>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</si>
  <si>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</si>
  <si>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</si>
  <si>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</si>
  <si>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</si>
  <si>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</si>
  <si>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</si>
  <si>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</si>
  <si>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</si>
  <si>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</si>
  <si>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</si>
  <si>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</si>
  <si>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</si>
  <si>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</si>
  <si>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</si>
  <si>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</si>
  <si>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</si>
  <si>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</si>
  <si>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</si>
  <si>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</si>
  <si>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</si>
  <si>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</si>
  <si>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</si>
  <si>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</si>
  <si>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</si>
  <si>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</si>
  <si>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</si>
  <si>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</si>
  <si>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</si>
  <si>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</si>
  <si>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</si>
  <si>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</si>
  <si>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</si>
  <si>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</si>
  <si>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</si>
  <si>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</si>
  <si>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</si>
  <si>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</si>
  <si>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</si>
  <si>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</si>
  <si>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</si>
  <si>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</si>
  <si>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</si>
  <si>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</si>
  <si>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</si>
  <si>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</si>
  <si>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</si>
  <si>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</si>
  <si>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</si>
  <si>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</si>
  <si>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</si>
  <si>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</si>
  <si>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</si>
  <si>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</si>
  <si>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</si>
  <si>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</si>
  <si>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</si>
  <si>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</si>
  <si>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</si>
  <si>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</si>
  <si>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</si>
  <si>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</si>
  <si>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</si>
  <si>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</si>
  <si>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</si>
  <si>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</si>
  <si>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</si>
  <si>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</si>
  <si>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</si>
  <si>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</si>
  <si>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</si>
  <si>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</si>
  <si>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</si>
  <si>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</si>
  <si>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</si>
  <si>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</si>
  <si>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</si>
  <si>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</si>
  <si>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</si>
  <si>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</si>
  <si>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</si>
  <si>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</si>
  <si>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</si>
  <si>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</si>
  <si>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</si>
  <si>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</si>
  <si>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</si>
  <si>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</si>
  <si>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</si>
  <si>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</si>
  <si>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</si>
  <si>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</si>
  <si>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</si>
  <si>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</si>
  <si>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</si>
  <si>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</si>
  <si>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</si>
  <si>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</si>
  <si>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</si>
  <si>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</si>
  <si>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</si>
  <si>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</si>
  <si>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</si>
  <si>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</si>
  <si>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</si>
  <si>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</si>
  <si>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</si>
  <si>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</si>
  <si>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</si>
  <si>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</si>
  <si>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</si>
  <si>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</si>
  <si>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</si>
  <si>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</si>
  <si>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</si>
  <si>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</si>
  <si>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</si>
  <si>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</si>
  <si>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</si>
  <si>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</si>
  <si>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</si>
  <si>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</si>
  <si>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</si>
  <si>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</si>
  <si>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</si>
  <si>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</si>
  <si>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</si>
  <si>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</si>
  <si>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</si>
  <si>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</si>
  <si>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</si>
  <si>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</si>
  <si>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</si>
  <si>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</si>
  <si>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</si>
  <si>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</si>
  <si>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</si>
  <si>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</si>
  <si>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</si>
  <si>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</si>
  <si>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</si>
  <si>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</si>
  <si>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</si>
  <si>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</si>
  <si>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</si>
  <si>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</si>
  <si>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</si>
  <si>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</si>
  <si>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</si>
  <si>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</si>
  <si>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</si>
  <si>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</si>
  <si>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</si>
  <si>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</si>
  <si>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</si>
  <si>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</si>
  <si>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</si>
  <si>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</si>
  <si>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</si>
  <si>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</si>
  <si>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</si>
  <si>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</si>
  <si>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</si>
  <si>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</si>
  <si>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</si>
  <si>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</si>
  <si>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</si>
  <si>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</si>
  <si>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</si>
  <si>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</si>
  <si>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</si>
  <si>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</si>
  <si>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</si>
  <si>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</si>
  <si>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</si>
  <si>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</si>
  <si>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</si>
  <si>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</si>
  <si>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</si>
  <si>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</si>
  <si>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</si>
  <si>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</si>
  <si>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</si>
  <si>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</si>
  <si>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</si>
  <si>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</si>
  <si>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</si>
  <si>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</si>
  <si>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</si>
  <si>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</si>
  <si>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</si>
  <si>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</si>
  <si>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</si>
  <si>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</si>
  <si>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</si>
  <si>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</si>
  <si>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</si>
  <si>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</si>
  <si>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</si>
  <si>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</si>
  <si>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</si>
  <si>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</si>
  <si>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</si>
  <si>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</si>
  <si>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</si>
  <si>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</si>
  <si>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</si>
  <si>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</si>
  <si>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</si>
  <si>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</si>
  <si>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</si>
  <si>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</si>
  <si>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</si>
  <si>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</si>
  <si>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</si>
  <si>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</si>
  <si>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</si>
  <si>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</si>
  <si>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</si>
  <si>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</si>
  <si>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</si>
  <si>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</si>
  <si>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</si>
  <si>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</si>
  <si>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</si>
  <si>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</si>
  <si>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</si>
  <si>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</si>
  <si>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</si>
  <si>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</si>
  <si>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</si>
  <si>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</si>
  <si>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</si>
  <si>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</si>
  <si>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</si>
  <si>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</si>
  <si>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</si>
  <si>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</si>
  <si>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</si>
  <si>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</si>
  <si>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</si>
  <si>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</si>
  <si>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</si>
  <si>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</si>
  <si>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</si>
  <si>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</si>
  <si>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</si>
  <si>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</si>
  <si>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</si>
  <si>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</si>
  <si>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</si>
  <si>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</si>
  <si>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</si>
  <si>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</si>
  <si>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</si>
  <si>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</si>
  <si>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</si>
  <si>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</si>
  <si>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</si>
  <si>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</si>
  <si>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</si>
  <si>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</si>
  <si>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</si>
  <si>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</si>
  <si>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</si>
  <si>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</si>
  <si>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</si>
  <si>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</si>
  <si>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</si>
  <si>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</si>
  <si>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</si>
  <si>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</si>
  <si>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</si>
  <si>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</si>
  <si>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</si>
  <si>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</si>
  <si>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</si>
  <si>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</si>
  <si>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</si>
  <si>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</si>
  <si>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</si>
  <si>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</si>
  <si>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</si>
  <si>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</si>
  <si>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</si>
  <si>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</si>
  <si>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</si>
  <si>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</si>
  <si>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</si>
  <si>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</si>
  <si>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</si>
  <si>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</si>
  <si>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</si>
  <si>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</si>
  <si>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</si>
  <si>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</si>
  <si>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</si>
  <si>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</si>
  <si>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</si>
  <si>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</si>
  <si>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</si>
  <si>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</si>
  <si>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</si>
  <si>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</si>
  <si>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</si>
  <si>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</si>
  <si>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</si>
  <si>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</si>
  <si>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</si>
  <si>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</si>
  <si>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</si>
  <si>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</si>
  <si>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</si>
  <si>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</si>
  <si>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</si>
  <si>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</si>
  <si>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</si>
  <si>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</si>
  <si>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</si>
  <si>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</si>
  <si>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</si>
  <si>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</si>
  <si>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</si>
  <si>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</si>
  <si>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</si>
  <si>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</si>
  <si>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</si>
  <si>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</si>
  <si>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</si>
  <si>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</si>
  <si>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</si>
  <si>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</si>
  <si>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</si>
  <si>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</si>
  <si>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</si>
  <si>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</si>
  <si>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</si>
  <si>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</si>
  <si>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</si>
  <si>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</si>
  <si>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</si>
  <si>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</si>
  <si>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</si>
  <si>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</si>
  <si>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</si>
  <si>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</si>
  <si>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</si>
  <si>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</si>
  <si>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</si>
  <si>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</si>
  <si>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</si>
  <si>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</si>
  <si>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</si>
  <si>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</si>
  <si>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</si>
  <si>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</si>
  <si>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</si>
  <si>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</si>
  <si>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</si>
  <si>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</si>
  <si>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</si>
  <si>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</si>
  <si>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</si>
  <si>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</si>
  <si>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</si>
  <si>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</si>
  <si>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</si>
  <si>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</si>
  <si>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</si>
  <si>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</si>
  <si>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</si>
  <si>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</si>
  <si>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</si>
  <si>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</si>
  <si>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</si>
  <si>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</si>
  <si>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</si>
  <si>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</si>
  <si>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</si>
  <si>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</si>
  <si>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</si>
  <si>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</si>
  <si>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</si>
  <si>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</si>
  <si>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</si>
  <si>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</si>
  <si>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</si>
  <si>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</si>
  <si>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</si>
  <si>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</si>
  <si>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</si>
  <si>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</si>
  <si>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</si>
  <si>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</si>
  <si>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</si>
  <si>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</si>
  <si>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</si>
  <si>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</si>
  <si>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</si>
  <si>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</si>
  <si>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</si>
  <si>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</si>
  <si>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</si>
  <si>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</si>
  <si>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</si>
  <si>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</si>
  <si>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</si>
  <si>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</si>
  <si>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</si>
  <si>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</si>
  <si>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</si>
  <si>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</si>
  <si>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</si>
  <si>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</si>
  <si>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</si>
  <si>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</si>
  <si>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</si>
  <si>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</si>
  <si>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</si>
  <si>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</si>
  <si>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</si>
  <si>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</si>
  <si>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</si>
  <si>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</si>
  <si>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</si>
  <si>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</si>
  <si>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</si>
  <si>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</si>
  <si>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</si>
  <si>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</si>
  <si>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</si>
  <si>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</si>
  <si>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</si>
  <si>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</si>
  <si>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</si>
  <si>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</si>
  <si>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</si>
  <si>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</si>
  <si>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</si>
  <si>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</si>
  <si>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</si>
  <si>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</si>
  <si>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</si>
  <si>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</si>
  <si>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</si>
  <si>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</si>
  <si>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</si>
  <si>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</si>
  <si>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</si>
  <si>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</si>
  <si>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</si>
  <si>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</si>
  <si>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</si>
  <si>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</si>
  <si>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</si>
  <si>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</si>
  <si>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</si>
  <si>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</si>
  <si>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</si>
  <si>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</si>
  <si>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</si>
  <si>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</si>
  <si>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</si>
  <si>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</si>
  <si>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</si>
  <si>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</si>
  <si>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</si>
  <si>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</si>
  <si>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</si>
  <si>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</si>
  <si>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</si>
  <si>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</si>
  <si>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</si>
  <si>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</si>
  <si>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</si>
  <si>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</si>
  <si>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</si>
  <si>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</si>
  <si>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</si>
  <si>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</si>
  <si>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</si>
  <si>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</si>
  <si>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</si>
  <si>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</si>
  <si>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</si>
  <si>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</si>
  <si>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</si>
  <si>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</si>
  <si>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</si>
  <si>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</si>
  <si>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</si>
  <si>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</si>
  <si>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</si>
  <si>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</si>
  <si>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</si>
  <si>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</si>
  <si>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</si>
  <si>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</si>
  <si>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</si>
  <si>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</si>
  <si>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</si>
  <si>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</si>
  <si>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</si>
  <si>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</si>
  <si>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</si>
  <si>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</si>
  <si>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</si>
  <si>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</si>
  <si>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</si>
  <si>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</si>
  <si>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</si>
  <si>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</si>
  <si>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</si>
  <si>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</si>
  <si>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</si>
  <si>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</si>
  <si>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</si>
  <si>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</si>
  <si>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</si>
  <si>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</si>
  <si>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</si>
  <si>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</si>
  <si>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</si>
  <si>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</si>
  <si>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</si>
  <si>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</si>
  <si>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</si>
  <si>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</si>
  <si>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</si>
  <si>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</si>
  <si>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</si>
  <si>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</si>
  <si>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</si>
  <si>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</si>
  <si>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</si>
  <si>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</si>
  <si>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</si>
  <si>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</si>
  <si>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</si>
  <si>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</si>
  <si>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</si>
  <si>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</si>
  <si>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</si>
  <si>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</si>
  <si>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</si>
  <si>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</si>
  <si>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</si>
  <si>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</si>
  <si>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</si>
  <si>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</si>
  <si>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</si>
  <si>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</si>
  <si>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</si>
  <si>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</si>
  <si>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</si>
  <si>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</si>
  <si>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</si>
  <si>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</si>
  <si>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</si>
  <si>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</si>
  <si>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</si>
  <si>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</si>
  <si>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</si>
  <si>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</si>
  <si>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</si>
  <si>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</si>
  <si>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</si>
  <si>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</si>
  <si>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</si>
  <si>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</si>
  <si>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</si>
  <si>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</si>
  <si>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</si>
  <si>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</si>
  <si>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</si>
  <si>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</si>
  <si>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</si>
  <si>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</si>
  <si>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</si>
  <si>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</si>
  <si>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</si>
  <si>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</si>
  <si>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</si>
  <si>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</si>
  <si>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</si>
  <si>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</si>
  <si>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</si>
  <si>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</si>
  <si>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</si>
  <si>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</si>
  <si>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</si>
  <si>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</si>
  <si>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</si>
  <si>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</si>
  <si>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</si>
  <si>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</si>
  <si>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</si>
  <si>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</si>
  <si>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</si>
  <si>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</si>
  <si>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</si>
  <si>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</si>
  <si>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</si>
  <si>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</si>
  <si>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</si>
  <si>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</si>
  <si>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</si>
  <si>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</si>
  <si>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</si>
  <si>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</si>
  <si>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</si>
  <si>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</si>
  <si>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</si>
  <si>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</si>
  <si>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</si>
  <si>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</si>
  <si>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</si>
  <si>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</si>
  <si>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</si>
  <si>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</si>
  <si>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</si>
  <si>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</si>
  <si>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</si>
  <si>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</si>
  <si>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</si>
  <si>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</si>
  <si>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</si>
  <si>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</si>
  <si>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</si>
  <si>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</si>
  <si>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</si>
  <si>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</si>
  <si>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</si>
  <si>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</si>
  <si>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</si>
  <si>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</si>
  <si>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</si>
  <si>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</si>
  <si>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</si>
  <si>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</si>
  <si>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</si>
  <si>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</si>
  <si>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</si>
  <si>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</si>
  <si>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</si>
  <si>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</si>
  <si>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</si>
  <si>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</si>
  <si>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</si>
  <si>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</si>
  <si>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</si>
  <si>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</si>
  <si>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</si>
  <si>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</si>
  <si>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</si>
  <si>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</si>
  <si>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</si>
  <si>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</si>
  <si>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</si>
  <si>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</si>
  <si>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</si>
  <si>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</si>
  <si>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</si>
  <si>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</si>
  <si>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</si>
  <si>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</si>
  <si>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</si>
  <si>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</si>
  <si>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</si>
  <si>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</si>
  <si>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</si>
  <si>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</si>
  <si>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</si>
  <si>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</si>
  <si>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</si>
  <si>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</si>
  <si>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</si>
  <si>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</si>
  <si>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</si>
  <si>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</si>
  <si>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</si>
  <si>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</si>
  <si>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</si>
  <si>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</si>
  <si>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</si>
  <si>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</si>
  <si>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</si>
  <si>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</si>
  <si>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</si>
  <si>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</si>
  <si>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</si>
  <si>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</si>
  <si>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</si>
  <si>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</si>
  <si>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</si>
  <si>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</si>
  <si>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</si>
  <si>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</si>
  <si>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</si>
  <si>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</si>
  <si>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</si>
  <si>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</si>
  <si>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</si>
  <si>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</si>
  <si>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</si>
  <si>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</si>
  <si>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</si>
  <si>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</si>
  <si>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</si>
  <si>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</si>
  <si>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</si>
  <si>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</si>
  <si>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</si>
  <si>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</si>
  <si>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</si>
  <si>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</si>
  <si>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</si>
  <si>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</si>
  <si>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</si>
  <si>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</si>
  <si>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</si>
  <si>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</si>
  <si>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</si>
  <si>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</si>
  <si>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</si>
  <si>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</si>
  <si>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</si>
  <si>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</si>
  <si>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</si>
  <si>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</si>
  <si>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</si>
  <si>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</si>
  <si>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</si>
  <si>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</si>
  <si>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</si>
  <si>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</si>
  <si>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</si>
  <si>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</si>
  <si>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</si>
  <si>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</si>
  <si>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</si>
  <si>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</si>
  <si>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</si>
  <si>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</si>
  <si>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</si>
  <si>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</si>
  <si>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</si>
  <si>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</si>
  <si>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</si>
  <si>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</si>
  <si>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</si>
  <si>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</si>
  <si>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</si>
  <si>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</si>
  <si>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</si>
  <si>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</si>
  <si>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</si>
  <si>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</si>
  <si>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</si>
  <si>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</si>
  <si>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</si>
  <si>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</si>
  <si>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</si>
  <si>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</si>
  <si>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</si>
  <si>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</si>
  <si>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</si>
  <si>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</si>
  <si>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</si>
  <si>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</si>
  <si>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</si>
  <si>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</si>
  <si>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</si>
  <si>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</si>
  <si>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</si>
  <si>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</si>
  <si>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</si>
  <si>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</si>
  <si>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</si>
  <si>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</si>
  <si>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</si>
  <si>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</si>
  <si>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</si>
  <si>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</si>
  <si>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</si>
  <si>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</si>
  <si>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</si>
  <si>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</si>
  <si>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</si>
  <si>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</si>
  <si>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</si>
  <si>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</si>
  <si>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</si>
  <si>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</si>
  <si>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</si>
  <si>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</si>
  <si>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</si>
  <si>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</si>
  <si>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</si>
  <si>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</si>
  <si>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</si>
  <si>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</si>
  <si>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</si>
  <si>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</si>
  <si>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</si>
  <si>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</si>
  <si>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</si>
  <si>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</si>
  <si>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</si>
  <si>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</si>
  <si>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</si>
  <si>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</si>
  <si>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</si>
  <si>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</si>
  <si>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</si>
  <si>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</si>
  <si>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</si>
  <si>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</si>
  <si>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</si>
  <si>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</si>
  <si>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</si>
  <si>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</si>
  <si>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</si>
  <si>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</si>
  <si>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</si>
  <si>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</si>
  <si>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</si>
  <si>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</si>
  <si>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</si>
  <si>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</si>
  <si>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</si>
  <si>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</si>
  <si>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</si>
  <si>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</si>
  <si>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</si>
  <si>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</si>
  <si>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</si>
  <si>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</si>
  <si>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</si>
  <si>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</si>
  <si>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</si>
  <si>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</si>
  <si>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</si>
  <si>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</si>
  <si>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</si>
  <si>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</si>
  <si>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</si>
  <si>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</si>
  <si>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</si>
  <si>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</si>
  <si>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</si>
  <si>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</si>
  <si>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</si>
  <si>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</si>
  <si>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</si>
  <si>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</si>
  <si>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</si>
  <si>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</si>
  <si>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</si>
  <si>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</si>
  <si>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</si>
  <si>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</si>
  <si>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</si>
  <si>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</si>
  <si>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</si>
  <si>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</si>
  <si>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</si>
  <si>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</si>
  <si>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</si>
  <si>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</si>
  <si>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</si>
  <si>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</si>
  <si>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</si>
  <si>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</si>
  <si>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</si>
  <si>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</si>
  <si>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</si>
  <si>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</si>
  <si>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</si>
  <si>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</si>
  <si>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</si>
  <si>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</si>
  <si>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</si>
  <si>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</si>
  <si>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</si>
  <si>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</si>
  <si>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</si>
  <si>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</si>
  <si>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</si>
  <si>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</si>
  <si>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</si>
  <si>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</si>
  <si>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</si>
  <si>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</si>
  <si>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</si>
  <si>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</si>
  <si>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</si>
  <si>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</si>
  <si>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</si>
  <si>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</si>
  <si>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</si>
  <si>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</si>
  <si>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</si>
  <si>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</si>
  <si>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</si>
  <si>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</si>
  <si>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</si>
  <si>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</si>
  <si>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</si>
  <si>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</si>
  <si>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</si>
  <si>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</si>
  <si>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</si>
  <si>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</si>
  <si>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</si>
  <si>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</si>
  <si>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</si>
  <si>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</si>
  <si>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</si>
  <si>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</si>
  <si>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</si>
  <si>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</si>
  <si>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</si>
  <si>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</si>
  <si>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</si>
  <si>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</si>
  <si>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</si>
  <si>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</si>
  <si>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</si>
  <si>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</si>
  <si>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</si>
  <si>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</si>
  <si>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</si>
  <si>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</si>
  <si>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</si>
  <si>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</si>
  <si>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</si>
  <si>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</si>
  <si>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</si>
  <si>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</si>
  <si>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</si>
  <si>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</si>
  <si>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</si>
  <si>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</si>
  <si>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</si>
  <si>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</si>
  <si>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</si>
  <si>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</si>
  <si>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</si>
  <si>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</si>
  <si>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</si>
  <si>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</si>
  <si>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</si>
  <si>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</si>
  <si>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</si>
  <si>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</si>
  <si>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</si>
  <si>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</si>
  <si>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</si>
  <si>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</si>
  <si>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</si>
  <si>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</si>
  <si>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</si>
  <si>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</si>
  <si>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</si>
  <si>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</si>
  <si>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</si>
  <si>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</si>
  <si>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</si>
  <si>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</si>
  <si>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</si>
  <si>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</si>
  <si>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</si>
  <si>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</si>
  <si>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</si>
  <si>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</si>
  <si>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</si>
  <si>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</si>
  <si>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</si>
  <si>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</si>
  <si>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</si>
  <si>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</si>
  <si>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</si>
  <si>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</si>
  <si>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</si>
  <si>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</si>
  <si>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</si>
  <si>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</si>
  <si>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</si>
  <si>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</si>
  <si>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</si>
  <si>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</si>
  <si>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</si>
  <si>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</si>
  <si>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</si>
  <si>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</si>
  <si>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</si>
  <si>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</si>
  <si>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</si>
  <si>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</si>
  <si>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</si>
  <si>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</si>
  <si>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</si>
  <si>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</si>
  <si>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</si>
  <si>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</si>
  <si>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</si>
  <si>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</si>
  <si>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</si>
  <si>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</si>
  <si>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</si>
  <si>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</si>
  <si>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</si>
  <si>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</si>
  <si>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</si>
  <si>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</si>
  <si>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</si>
  <si>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</si>
  <si>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</si>
  <si>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</si>
  <si>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</si>
  <si>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</si>
  <si>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</si>
  <si>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</si>
  <si>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</si>
  <si>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</si>
  <si>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</si>
  <si>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</si>
  <si>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</si>
  <si>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</si>
  <si>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</si>
  <si>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</si>
  <si>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</si>
  <si>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</si>
  <si>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</si>
  <si>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</si>
  <si>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</si>
  <si>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</si>
  <si>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</si>
  <si>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</si>
  <si>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</si>
  <si>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</si>
  <si>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</si>
  <si>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</si>
  <si>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</si>
  <si>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</si>
  <si>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</si>
  <si>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</si>
  <si>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</si>
  <si>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</si>
  <si>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</si>
  <si>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</si>
  <si>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</si>
  <si>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</si>
  <si>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</si>
  <si>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</si>
  <si>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</si>
  <si>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</si>
  <si>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</si>
  <si>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</si>
  <si>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</si>
  <si>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</si>
  <si>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</si>
  <si>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</si>
  <si>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</si>
  <si>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</si>
  <si>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</si>
  <si>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</si>
  <si>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</si>
  <si>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</si>
  <si>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</si>
  <si>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</si>
  <si>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</si>
  <si>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</si>
  <si>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</si>
  <si>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</si>
  <si>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</si>
  <si>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</si>
  <si>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</si>
  <si>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</si>
  <si>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</si>
  <si>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</si>
  <si>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</si>
  <si>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</si>
  <si>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</si>
  <si>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</si>
  <si>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</si>
  <si>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</si>
  <si>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</si>
  <si>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</si>
  <si>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</si>
  <si>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</si>
  <si>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</si>
  <si>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</si>
  <si>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</si>
  <si>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</si>
  <si>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</si>
  <si>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</si>
  <si>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</si>
  <si>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</si>
  <si>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</si>
  <si>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</si>
  <si>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</si>
  <si>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</si>
  <si>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</si>
  <si>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</si>
  <si>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</si>
  <si>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</si>
  <si>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</si>
  <si>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</si>
  <si>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</si>
  <si>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</si>
  <si>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</si>
  <si>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</si>
  <si>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</si>
  <si>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</si>
  <si>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</si>
  <si>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</si>
  <si>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</si>
  <si>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</si>
  <si>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</si>
  <si>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</si>
  <si>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</si>
  <si>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</si>
  <si>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</si>
  <si>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</si>
  <si>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</si>
  <si>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</si>
  <si>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</si>
  <si>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</si>
  <si>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</si>
  <si>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</si>
  <si>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</si>
  <si>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</si>
  <si>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</si>
  <si>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</si>
  <si>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</si>
  <si>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</si>
  <si>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</si>
  <si>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</si>
  <si>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</si>
  <si>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</si>
  <si>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</si>
  <si>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</si>
  <si>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</si>
  <si>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</si>
  <si>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</si>
  <si>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</si>
  <si>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</si>
  <si>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</si>
  <si>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</si>
  <si>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</si>
  <si>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</si>
  <si>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</si>
  <si>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</si>
  <si>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</si>
  <si>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</si>
  <si>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</si>
  <si>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</si>
  <si>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</si>
  <si>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</si>
  <si>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</si>
  <si>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</si>
  <si>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</si>
  <si>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</si>
  <si>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</si>
  <si>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</si>
  <si>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</si>
  <si>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</si>
  <si>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</si>
  <si>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</si>
  <si>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</si>
  <si>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</si>
  <si>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</si>
  <si>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</si>
  <si>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</si>
  <si>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</si>
  <si>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</si>
  <si>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</si>
  <si>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</si>
  <si>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</si>
  <si>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</si>
  <si>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</si>
  <si>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</si>
  <si>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</si>
  <si>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</si>
  <si>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</si>
  <si>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</si>
  <si>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</si>
  <si>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</si>
  <si>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</si>
  <si>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</si>
  <si>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</si>
  <si>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</si>
  <si>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</si>
  <si>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</si>
  <si>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</si>
  <si>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</si>
  <si>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</si>
  <si>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</si>
  <si>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</si>
  <si>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</si>
  <si>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</si>
  <si>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</si>
  <si>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</si>
  <si>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</si>
  <si>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</si>
  <si>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</si>
  <si>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</si>
  <si>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</si>
  <si>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</si>
  <si>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</si>
  <si>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</si>
  <si>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</si>
  <si>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</si>
  <si>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</si>
  <si>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</si>
  <si>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</si>
  <si>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</si>
  <si>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</si>
  <si>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</si>
  <si>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</si>
  <si>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</si>
  <si>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</si>
  <si>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</si>
  <si>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</si>
  <si>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</si>
  <si>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</si>
  <si>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</si>
  <si>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</si>
  <si>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</si>
  <si>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</si>
  <si>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</si>
  <si>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</si>
  <si>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</si>
  <si>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</si>
  <si>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</si>
  <si>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</si>
  <si>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</si>
  <si>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</si>
  <si>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</si>
  <si>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</si>
  <si>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</si>
  <si>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</si>
  <si>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</si>
  <si>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</si>
  <si>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</si>
  <si>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</si>
  <si>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</si>
  <si>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</si>
  <si>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</si>
  <si>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</si>
  <si>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</si>
  <si>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</si>
  <si>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</si>
  <si>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</si>
  <si>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</si>
  <si>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</si>
  <si>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</si>
  <si>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</si>
  <si>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</si>
  <si>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</si>
  <si>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</si>
  <si>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</si>
  <si>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</si>
  <si>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</si>
  <si>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</si>
  <si>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</si>
  <si>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</si>
  <si>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</si>
  <si>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</si>
  <si>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</si>
  <si>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</si>
  <si>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</si>
  <si>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</si>
  <si>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</si>
  <si>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</si>
  <si>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</si>
  <si>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</si>
  <si>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</si>
  <si>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</si>
  <si>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</si>
  <si>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</si>
  <si>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</si>
  <si>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</si>
  <si>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</si>
  <si>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</si>
  <si>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</si>
  <si>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</si>
  <si>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</si>
  <si>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</si>
  <si>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</si>
  <si>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</si>
  <si>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</si>
  <si>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</si>
  <si>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</si>
  <si>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</si>
  <si>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</si>
  <si>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</si>
  <si>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</si>
  <si>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</si>
  <si>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</si>
  <si>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</si>
  <si>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</si>
  <si>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</si>
  <si>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</si>
  <si>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</si>
  <si>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</si>
  <si>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</si>
  <si>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</si>
  <si>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</si>
  <si>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</si>
  <si>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</si>
  <si>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</si>
  <si>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</si>
  <si>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</si>
  <si>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</si>
  <si>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</si>
  <si>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</si>
  <si>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</si>
  <si>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</si>
  <si>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</si>
  <si>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</si>
  <si>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</si>
  <si>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</si>
  <si>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</si>
  <si>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</si>
  <si>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</si>
  <si>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</si>
  <si>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</si>
  <si>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</si>
  <si>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</si>
  <si>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</si>
  <si>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</si>
  <si>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</si>
  <si>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</si>
  <si>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</si>
  <si>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</si>
  <si>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</si>
  <si>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</si>
  <si>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</si>
  <si>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</si>
  <si>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</si>
  <si>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</si>
  <si>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</si>
  <si>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</si>
  <si>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</si>
  <si>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</si>
  <si>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</si>
  <si>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</si>
  <si>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</si>
  <si>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</si>
  <si>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</si>
  <si>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</si>
  <si>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</si>
  <si>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</si>
  <si>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</si>
  <si>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</si>
  <si>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</si>
  <si>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</si>
  <si>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</si>
  <si>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</si>
  <si>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</si>
  <si>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</si>
  <si>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</si>
  <si>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</si>
  <si>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</si>
  <si>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</si>
  <si>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</si>
  <si>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</si>
  <si>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</si>
  <si>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</si>
  <si>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</si>
  <si>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</si>
  <si>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</si>
  <si>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</si>
  <si>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</si>
  <si>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</si>
  <si>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</si>
  <si>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</si>
  <si>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</si>
  <si>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</si>
  <si>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</si>
  <si>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</si>
  <si>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</si>
  <si>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</si>
  <si>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</si>
  <si>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</si>
  <si>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</si>
  <si>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</si>
  <si>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</si>
  <si>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</si>
  <si>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</si>
  <si>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</si>
  <si>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</si>
  <si>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</si>
  <si>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</si>
  <si>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</si>
  <si>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</si>
  <si>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</si>
  <si>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</si>
  <si>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</si>
  <si>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</si>
  <si>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</si>
  <si>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</si>
  <si>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</si>
  <si>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</si>
  <si>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</si>
  <si>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</si>
  <si>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</si>
  <si>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</si>
  <si>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</si>
  <si>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</si>
  <si>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</si>
  <si>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</si>
  <si>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</si>
  <si>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</si>
  <si>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</si>
  <si>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</si>
  <si>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</si>
  <si>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</si>
  <si>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</si>
  <si>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</si>
  <si>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</si>
  <si>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</si>
  <si>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</si>
  <si>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</si>
  <si>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</si>
  <si>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</si>
  <si>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</si>
  <si>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</si>
  <si>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</si>
  <si>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</si>
  <si>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</si>
  <si>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</si>
  <si>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</si>
  <si>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</si>
  <si>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</si>
  <si>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</si>
  <si>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</si>
  <si>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</si>
  <si>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</si>
  <si>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</si>
  <si>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</si>
  <si>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</si>
  <si>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</si>
  <si>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</si>
  <si>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</si>
  <si>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</si>
  <si>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</si>
  <si>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</si>
  <si>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</si>
  <si>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</si>
  <si>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</si>
  <si>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</si>
  <si>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</si>
  <si>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</si>
  <si>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</si>
  <si>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</si>
  <si>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</si>
  <si>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</si>
  <si>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</si>
  <si>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</si>
  <si>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</si>
  <si>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</si>
  <si>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</si>
  <si>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</si>
  <si>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</si>
  <si>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</si>
  <si>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</si>
  <si>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</si>
  <si>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</si>
  <si>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</si>
  <si>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</si>
  <si>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</si>
  <si>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</si>
  <si>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</si>
  <si>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</si>
  <si>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</si>
  <si>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</si>
  <si>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</si>
  <si>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</si>
  <si>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</si>
  <si>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</si>
  <si>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</si>
  <si>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</si>
  <si>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</si>
  <si>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</si>
  <si>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</si>
  <si>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</si>
  <si>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</si>
  <si>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</si>
  <si>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</si>
  <si>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</si>
  <si>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</si>
  <si>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</si>
  <si>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</si>
  <si>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</si>
  <si>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</si>
  <si>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</si>
  <si>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</si>
  <si>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</si>
  <si>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</si>
  <si>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</si>
  <si>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</si>
  <si>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</si>
  <si>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</si>
  <si>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</si>
  <si>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</si>
  <si>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</si>
  <si>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</si>
  <si>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</si>
  <si>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</si>
  <si>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</si>
  <si>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</si>
  <si>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</si>
  <si>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</si>
  <si>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</si>
  <si>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</si>
  <si>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</si>
  <si>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</si>
  <si>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</si>
  <si>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</si>
  <si>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</si>
  <si>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</si>
  <si>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</si>
  <si>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</si>
  <si>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</si>
  <si>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</si>
  <si>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</si>
  <si>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</si>
  <si>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</si>
  <si>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</si>
  <si>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</si>
  <si>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</si>
  <si>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</si>
  <si>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</si>
  <si>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</si>
  <si>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</si>
  <si>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</si>
  <si>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</si>
  <si>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</si>
  <si>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</si>
  <si>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</si>
  <si>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</si>
  <si>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</si>
  <si>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</si>
  <si>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</si>
  <si>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</si>
  <si>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</si>
  <si>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</si>
  <si>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</si>
  <si>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</si>
  <si>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</si>
  <si>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</si>
  <si>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</si>
  <si>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</si>
  <si>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</si>
  <si>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</si>
  <si>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</si>
  <si>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</si>
  <si>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</si>
  <si>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</si>
  <si>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</si>
  <si>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</si>
  <si>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</si>
  <si>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</si>
  <si>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</si>
  <si>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</si>
  <si>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</si>
  <si>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</si>
  <si>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</si>
  <si>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</si>
  <si>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</si>
  <si>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</si>
  <si>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</si>
  <si>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</si>
  <si>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</si>
  <si>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</si>
  <si>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</si>
  <si>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</si>
  <si>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</si>
  <si>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</si>
  <si>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</si>
  <si>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</si>
  <si>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</si>
  <si>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</si>
  <si>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</si>
  <si>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</si>
  <si>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</si>
  <si>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</si>
  <si>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</si>
  <si>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</si>
  <si>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</si>
  <si>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</si>
  <si>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</si>
  <si>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</si>
  <si>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</si>
  <si>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</si>
  <si>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</si>
  <si>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</si>
  <si>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</si>
  <si>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</si>
  <si>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</si>
  <si>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</si>
  <si>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</si>
  <si>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</si>
  <si>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</si>
  <si>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</si>
  <si>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</si>
  <si>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</si>
  <si>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</si>
  <si>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</si>
  <si>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</si>
  <si>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</si>
  <si>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</si>
  <si>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</si>
  <si>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</si>
  <si>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</si>
  <si>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</si>
  <si>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</si>
  <si>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</si>
  <si>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</si>
  <si>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</si>
  <si>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</si>
  <si>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</si>
  <si>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</si>
  <si>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</si>
  <si>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</si>
  <si>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</si>
  <si>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</si>
  <si>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</si>
  <si>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</si>
  <si>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</si>
  <si>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</si>
  <si>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</si>
  <si>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</si>
  <si>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</si>
  <si>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</si>
  <si>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</si>
  <si>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</si>
  <si>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</si>
  <si>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</si>
  <si>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</si>
  <si>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</si>
  <si>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</si>
  <si>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</si>
  <si>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</si>
  <si>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</si>
  <si>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</si>
  <si>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</si>
  <si>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</si>
  <si>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</si>
  <si>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</si>
  <si>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</si>
  <si>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</si>
  <si>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</si>
  <si>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</si>
  <si>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</si>
  <si>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</si>
  <si>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</si>
  <si>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</si>
  <si>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</si>
  <si>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</si>
  <si>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</si>
  <si>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</si>
  <si>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</si>
  <si>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</si>
  <si>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</si>
  <si>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</si>
  <si>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</si>
  <si>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</si>
  <si>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</si>
  <si>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</si>
  <si>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</si>
  <si>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</si>
  <si>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</si>
  <si>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</si>
  <si>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</si>
  <si>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</si>
  <si>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</si>
  <si>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</si>
  <si>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</si>
  <si>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</si>
  <si>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</si>
  <si>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</si>
  <si>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</si>
  <si>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</si>
  <si>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</si>
  <si>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</si>
  <si>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</si>
  <si>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</si>
  <si>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</si>
  <si>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</si>
  <si>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</si>
  <si>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</si>
  <si>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</si>
  <si>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</si>
  <si>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</si>
  <si>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</si>
  <si>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</si>
  <si>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</si>
  <si>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</si>
  <si>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</si>
  <si>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</si>
  <si>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</si>
  <si>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</si>
  <si>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</si>
  <si>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</si>
  <si>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</si>
  <si>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</si>
  <si>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</si>
  <si>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</si>
  <si>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</si>
  <si>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</si>
  <si>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</si>
  <si>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</si>
  <si>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</si>
  <si>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</si>
  <si>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</si>
  <si>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</si>
  <si>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</si>
  <si>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</si>
  <si>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</si>
  <si>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</si>
  <si>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</si>
  <si>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</si>
  <si>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</si>
  <si>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</si>
  <si>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</si>
  <si>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</si>
  <si>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</si>
  <si>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</si>
  <si>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</si>
  <si>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</si>
  <si>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</si>
  <si>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</si>
  <si>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</si>
  <si>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</si>
  <si>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</si>
  <si>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</si>
  <si>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</si>
  <si>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</si>
  <si>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</si>
  <si>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</si>
  <si>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</si>
  <si>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</si>
  <si>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</si>
  <si>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</si>
  <si>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</si>
  <si>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</si>
  <si>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</si>
  <si>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</si>
  <si>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</si>
  <si>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</si>
  <si>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</si>
  <si>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</si>
  <si>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</si>
  <si>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</si>
  <si>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</si>
  <si>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</si>
  <si>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</si>
  <si>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</si>
  <si>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</si>
  <si>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</si>
  <si>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</si>
  <si>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</si>
  <si>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</si>
  <si>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</si>
  <si>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</si>
  <si>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</si>
  <si>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</si>
  <si>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</si>
  <si>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</si>
  <si>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</si>
  <si>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</si>
  <si>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</si>
  <si>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</si>
  <si>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</si>
  <si>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</si>
  <si>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</si>
  <si>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</si>
  <si>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</si>
  <si>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</si>
  <si>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</si>
  <si>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</si>
  <si>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</si>
  <si>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</si>
  <si>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</si>
  <si>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</si>
  <si>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</si>
  <si>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</si>
  <si>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</si>
  <si>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</si>
  <si>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</si>
  <si>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</si>
  <si>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</si>
  <si>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</si>
  <si>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</si>
  <si>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</si>
  <si>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</si>
  <si>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</si>
  <si>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</si>
  <si>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</si>
  <si>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</si>
  <si>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</si>
  <si>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</si>
  <si>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</si>
  <si>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</si>
  <si>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</si>
  <si>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</si>
  <si>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</si>
  <si>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</si>
  <si>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</si>
  <si>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</si>
  <si>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</si>
  <si>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</si>
  <si>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</si>
  <si>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</si>
  <si>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</si>
  <si>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</si>
  <si>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</si>
  <si>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</si>
  <si>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</si>
  <si>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</si>
  <si>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</si>
  <si>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</si>
  <si>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</si>
  <si>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</si>
  <si>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</si>
  <si>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</si>
  <si>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</si>
  <si>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</si>
  <si>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</si>
  <si>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</si>
  <si>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</si>
  <si>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</si>
  <si>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</si>
  <si>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</si>
  <si>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</si>
  <si>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</si>
  <si>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</si>
  <si>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</si>
  <si>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</si>
  <si>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</si>
  <si>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</si>
  <si>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</si>
  <si>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</si>
  <si>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</si>
  <si>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</si>
  <si>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</si>
  <si>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</si>
  <si>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</si>
  <si>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</si>
  <si>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</si>
  <si>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</si>
  <si>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</si>
  <si>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</si>
  <si>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</si>
  <si>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</si>
  <si>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</si>
  <si>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</si>
  <si>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</si>
  <si>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</si>
  <si>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</si>
  <si>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</si>
  <si>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</si>
  <si>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</si>
  <si>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</si>
  <si>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</si>
  <si>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</si>
  <si>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</si>
  <si>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</si>
  <si>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</si>
  <si>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</si>
  <si>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</si>
  <si>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</si>
  <si>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</si>
  <si>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</si>
  <si>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</si>
  <si>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</si>
  <si>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</si>
  <si>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</si>
  <si>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</si>
  <si>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</si>
  <si>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</si>
  <si>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</si>
  <si>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</si>
  <si>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</si>
  <si>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</si>
  <si>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</si>
  <si>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</si>
  <si>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</si>
  <si>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</si>
  <si>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</si>
  <si>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</si>
  <si>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</si>
  <si>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</si>
  <si>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</si>
  <si>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</si>
  <si>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</si>
  <si>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</si>
  <si>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</si>
  <si>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</si>
  <si>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</si>
  <si>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</si>
  <si>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</si>
  <si>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</si>
  <si>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</si>
  <si>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</si>
  <si>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</si>
  <si>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</si>
  <si>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</si>
  <si>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</si>
  <si>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</si>
  <si>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</si>
  <si>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</si>
  <si>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</si>
  <si>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</si>
  <si>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</si>
  <si>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</si>
  <si>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</si>
  <si>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</si>
  <si>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</si>
  <si>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</si>
  <si>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</si>
  <si>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</si>
  <si>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</si>
  <si>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</si>
  <si>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</si>
  <si>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</si>
  <si>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</si>
  <si>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</si>
  <si>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</si>
  <si>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</si>
  <si>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</si>
  <si>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</si>
  <si>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</si>
  <si>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</si>
  <si>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</si>
  <si>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</si>
  <si>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</si>
  <si>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</si>
  <si>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</si>
  <si>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</si>
  <si>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</si>
  <si>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</si>
  <si>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</si>
  <si>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</si>
  <si>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</si>
  <si>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</si>
  <si>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</si>
  <si>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</si>
  <si>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</si>
  <si>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</si>
  <si>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</si>
  <si>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</si>
  <si>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</si>
  <si>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</si>
  <si>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</si>
  <si>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</si>
  <si>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</si>
  <si>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</si>
  <si>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</si>
  <si>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</si>
  <si>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</si>
  <si>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</si>
  <si>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</si>
  <si>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</si>
  <si>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</si>
  <si>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</si>
  <si>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</si>
  <si>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</si>
  <si>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</si>
  <si>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</si>
  <si>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</si>
  <si>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</si>
  <si>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</si>
  <si>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</si>
  <si>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</si>
  <si>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</si>
  <si>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</si>
  <si>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</si>
  <si>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</si>
  <si>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</si>
  <si>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</si>
  <si>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</si>
  <si>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</si>
  <si>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</si>
  <si>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</si>
  <si>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</si>
  <si>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</si>
  <si>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</si>
  <si>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</si>
  <si>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</si>
  <si>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</si>
  <si>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</si>
  <si>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</si>
  <si>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</si>
  <si>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</si>
  <si>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</si>
  <si>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</si>
  <si>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</si>
  <si>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</si>
  <si>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</si>
  <si>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</si>
  <si>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</si>
  <si>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</si>
  <si>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</si>
  <si>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</si>
  <si>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</si>
  <si>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</si>
  <si>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</si>
  <si>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</si>
  <si>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</si>
  <si>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</si>
  <si>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</si>
  <si>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</si>
  <si>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</si>
  <si>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</si>
  <si>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</si>
  <si>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</si>
  <si>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</si>
  <si>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</si>
  <si>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</si>
  <si>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</si>
  <si>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</si>
  <si>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</si>
  <si>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</si>
  <si>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</si>
  <si>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</si>
  <si>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</si>
  <si>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</si>
  <si>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</si>
  <si>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</si>
  <si>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</si>
  <si>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</si>
  <si>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</si>
  <si>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</si>
  <si>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</si>
  <si>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</si>
  <si>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</si>
  <si>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</si>
  <si>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</si>
  <si>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</si>
  <si>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</si>
  <si>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</si>
  <si>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</si>
  <si>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</si>
  <si>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</si>
  <si>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</si>
  <si>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</si>
  <si>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</si>
  <si>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</si>
  <si>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</si>
  <si>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</si>
  <si>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</si>
  <si>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</si>
  <si>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</si>
  <si>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</si>
  <si>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</si>
  <si>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</si>
  <si>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</si>
  <si>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</si>
  <si>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</si>
  <si>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</si>
  <si>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</si>
  <si>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</si>
  <si>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</si>
  <si>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</si>
  <si>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</si>
  <si>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</si>
  <si>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</si>
  <si>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</si>
  <si>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</si>
  <si>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</si>
  <si>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</si>
  <si>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</si>
  <si>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</si>
  <si>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</si>
  <si>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</si>
  <si>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</si>
  <si>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</si>
  <si>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</si>
  <si>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</si>
  <si>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</si>
  <si>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</si>
  <si>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</si>
  <si>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</si>
  <si>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</si>
  <si>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</si>
  <si>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</si>
  <si>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</si>
  <si>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</si>
  <si>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</si>
  <si>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</si>
  <si>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</si>
  <si>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</si>
  <si>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</si>
  <si>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</si>
  <si>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</si>
  <si>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</si>
  <si>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</si>
  <si>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</si>
  <si>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</si>
  <si>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</si>
  <si>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</si>
  <si>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</si>
  <si>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</si>
  <si>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</si>
  <si>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</si>
  <si>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</si>
  <si>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</si>
  <si>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</si>
  <si>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</si>
  <si>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</si>
  <si>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</si>
  <si>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</si>
  <si>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</si>
  <si>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</si>
  <si>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</si>
  <si>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</si>
  <si>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</si>
  <si>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</si>
  <si>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</si>
  <si>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</si>
  <si>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</si>
  <si>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</si>
  <si>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</si>
  <si>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</si>
  <si>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</si>
  <si>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</si>
  <si>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</si>
  <si>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</si>
  <si>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</si>
  <si>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</si>
  <si>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</si>
  <si>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</si>
  <si>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</si>
  <si>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</si>
  <si>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</si>
  <si>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</si>
  <si>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</si>
  <si>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</si>
  <si>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</si>
  <si>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</si>
  <si>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</si>
  <si>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</si>
  <si>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</si>
  <si>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</si>
  <si>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</si>
  <si>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</si>
  <si>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</si>
  <si>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</si>
  <si>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</si>
  <si>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</si>
  <si>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</si>
  <si>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</si>
  <si>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</si>
  <si>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</si>
  <si>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</si>
  <si>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</si>
  <si>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</si>
  <si>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</si>
  <si>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</si>
  <si>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</si>
  <si>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</si>
  <si>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</si>
  <si>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</si>
  <si>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</si>
  <si>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</si>
  <si>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</si>
  <si>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</si>
  <si>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</si>
  <si>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</si>
  <si>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</si>
  <si>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</si>
  <si>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</si>
  <si>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</si>
  <si>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</si>
  <si>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</si>
  <si>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</si>
  <si>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</si>
  <si>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</si>
  <si>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</si>
  <si>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</si>
  <si>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</si>
  <si>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</si>
  <si>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</si>
  <si>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</si>
  <si>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</si>
  <si>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</si>
  <si>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</si>
  <si>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</si>
  <si>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</si>
  <si>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</si>
  <si>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</si>
  <si>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</si>
  <si>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</si>
  <si>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</si>
  <si>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</si>
  <si>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</si>
  <si>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</si>
  <si>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</si>
  <si>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</si>
  <si>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</si>
  <si>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</si>
  <si>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</si>
  <si>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</si>
  <si>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</si>
  <si>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</si>
  <si>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</si>
  <si>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</si>
  <si>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</si>
  <si>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</si>
  <si>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</si>
  <si>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</si>
  <si>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</si>
  <si>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</si>
  <si>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</si>
  <si>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</si>
  <si>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</si>
  <si>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</si>
  <si>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</si>
  <si>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</si>
  <si>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</si>
  <si>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</si>
  <si>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</si>
  <si>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</si>
  <si>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</si>
  <si>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</si>
  <si>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</si>
  <si>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</si>
  <si>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</si>
  <si>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</si>
  <si>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</si>
  <si>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</si>
  <si>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</si>
  <si>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</si>
  <si>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</si>
  <si>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</si>
  <si>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</si>
  <si>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</si>
  <si>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</si>
  <si>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</si>
  <si>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</si>
  <si>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</si>
  <si>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</si>
  <si>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</si>
  <si>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</si>
  <si>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</si>
  <si>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</si>
  <si>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</si>
  <si>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</si>
  <si>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</si>
  <si>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</si>
  <si>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</si>
  <si>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</si>
  <si>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</si>
  <si>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</si>
  <si>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</si>
  <si>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</si>
  <si>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</si>
  <si>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</si>
  <si>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</si>
  <si>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</si>
  <si>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</si>
  <si>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</si>
  <si>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</si>
  <si>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</si>
  <si>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</si>
  <si>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</si>
  <si>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</si>
  <si>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</si>
  <si>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</si>
  <si>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</si>
  <si>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</si>
  <si>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</si>
  <si>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</si>
  <si>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</si>
  <si>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</si>
  <si>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</si>
  <si>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</si>
  <si>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</si>
  <si>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</si>
  <si>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</si>
  <si>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</si>
  <si>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</si>
  <si>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</si>
  <si>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</si>
  <si>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</si>
  <si>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</si>
  <si>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</si>
  <si>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</si>
  <si>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</si>
  <si>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</si>
  <si>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</si>
  <si>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</si>
  <si>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</si>
  <si>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</si>
  <si>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</si>
  <si>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</si>
  <si>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</si>
  <si>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</si>
  <si>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</si>
  <si>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</si>
  <si>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</si>
  <si>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</si>
  <si>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</si>
  <si>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</si>
  <si>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</si>
  <si>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</si>
  <si>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</si>
  <si>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</si>
  <si>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</si>
  <si>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</si>
  <si>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</si>
  <si>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</si>
  <si>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</si>
  <si>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</si>
  <si>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</si>
  <si>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</si>
  <si>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</si>
  <si>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</si>
  <si>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</si>
  <si>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</si>
  <si>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</si>
  <si>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</si>
  <si>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</si>
  <si>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</si>
  <si>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</si>
  <si>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</si>
  <si>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</si>
  <si>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</si>
  <si>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</si>
  <si>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</si>
  <si>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</si>
  <si>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</si>
  <si>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</si>
  <si>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</si>
  <si>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</si>
  <si>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</si>
  <si>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</si>
  <si>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</si>
  <si>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</si>
  <si>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</si>
  <si>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</si>
  <si>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</si>
  <si>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</si>
  <si>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</si>
  <si>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</si>
  <si>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</si>
  <si>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</si>
  <si>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</si>
  <si>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</si>
  <si>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</si>
  <si>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</si>
  <si>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</si>
  <si>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</si>
  <si>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</si>
  <si>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</si>
  <si>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</si>
  <si>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</si>
  <si>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</si>
  <si>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</si>
  <si>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</si>
  <si>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</si>
  <si>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</si>
  <si>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</si>
  <si>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</si>
  <si>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</si>
  <si>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</si>
  <si>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</si>
  <si>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</si>
  <si>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</si>
  <si>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</si>
  <si>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</si>
  <si>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</si>
  <si>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</si>
  <si>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</si>
  <si>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</si>
  <si>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</si>
  <si>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</si>
  <si>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</si>
  <si>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</si>
  <si>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</si>
  <si>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</si>
  <si>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</si>
  <si>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</si>
  <si>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</si>
  <si>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</si>
  <si>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</si>
  <si>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</si>
  <si>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</si>
  <si>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</si>
  <si>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</si>
  <si>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</si>
  <si>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</si>
  <si>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</si>
  <si>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</si>
  <si>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</si>
  <si>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</si>
  <si>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</si>
  <si>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</si>
  <si>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</si>
  <si>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</si>
  <si>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</si>
  <si>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</si>
  <si>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</si>
  <si>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</si>
  <si>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</si>
  <si>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</si>
  <si>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</si>
  <si>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</si>
  <si>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</si>
  <si>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</si>
  <si>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</si>
  <si>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</si>
  <si>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</si>
  <si>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</si>
  <si>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</si>
  <si>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</si>
  <si>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</si>
  <si>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</si>
  <si>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</si>
  <si>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</si>
  <si>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</si>
  <si>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</si>
  <si>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</si>
  <si>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</si>
  <si>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</si>
  <si>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</si>
  <si>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</si>
  <si>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</si>
  <si>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</si>
  <si>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</si>
  <si>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</si>
  <si>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</si>
  <si>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</si>
  <si>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</si>
  <si>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</si>
  <si>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</si>
  <si>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</si>
  <si>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</si>
  <si>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</si>
  <si>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</si>
  <si>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</si>
  <si>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</si>
  <si>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</si>
  <si>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</si>
  <si>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</si>
  <si>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</si>
  <si>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</si>
  <si>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</si>
  <si>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</si>
  <si>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</si>
  <si>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</si>
  <si>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</si>
  <si>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</si>
  <si>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</si>
  <si>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</si>
  <si>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</si>
  <si>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</si>
  <si>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</si>
  <si>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</si>
  <si>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</si>
  <si>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</si>
  <si>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</si>
  <si>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</si>
  <si>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</si>
  <si>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</si>
  <si>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</si>
  <si>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</si>
  <si>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</si>
  <si>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</si>
  <si>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</si>
  <si>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</si>
  <si>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</si>
  <si>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</si>
  <si>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</si>
  <si>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</si>
  <si>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</si>
  <si>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</si>
  <si>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</si>
  <si>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</si>
  <si>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</si>
  <si>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</si>
  <si>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</si>
  <si>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</si>
  <si>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</si>
  <si>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</si>
  <si>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</si>
  <si>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</si>
  <si>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</si>
  <si>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</si>
  <si>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</si>
  <si>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</si>
  <si>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</si>
  <si>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</si>
  <si>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</si>
  <si>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</si>
  <si>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</si>
  <si>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</si>
  <si>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</si>
  <si>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</si>
  <si>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</si>
  <si>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</si>
  <si>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</si>
  <si>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</si>
  <si>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</si>
  <si>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</si>
  <si>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</si>
  <si>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</si>
  <si>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</si>
  <si>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</si>
  <si>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</si>
  <si>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</si>
  <si>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</si>
  <si>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</si>
  <si>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</si>
  <si>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</si>
  <si>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</si>
  <si>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</si>
  <si>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</si>
  <si>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</si>
  <si>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</si>
  <si>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</si>
  <si>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</si>
  <si>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</si>
  <si>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</si>
  <si>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</si>
  <si>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</si>
  <si>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</si>
  <si>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</si>
  <si>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</si>
  <si>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</si>
  <si>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</si>
  <si>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</si>
  <si>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</si>
  <si>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</si>
  <si>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</si>
  <si>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</si>
  <si>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</si>
  <si>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</si>
  <si>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</si>
  <si>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</si>
  <si>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</si>
  <si>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</si>
  <si>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</si>
  <si>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</si>
  <si>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</si>
  <si>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</si>
  <si>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</si>
  <si>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</si>
  <si>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</si>
  <si>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</si>
  <si>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</si>
  <si>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</si>
  <si>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</si>
  <si>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</si>
  <si>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</si>
  <si>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</si>
  <si>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</si>
  <si>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</si>
  <si>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</si>
  <si>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</si>
  <si>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</si>
  <si>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</si>
  <si>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</si>
  <si>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</si>
  <si>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</si>
  <si>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</si>
  <si>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</si>
  <si>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</si>
  <si>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</si>
  <si>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</si>
  <si>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</si>
  <si>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</si>
  <si>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</si>
  <si>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</si>
  <si>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</si>
  <si>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</si>
  <si>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</si>
  <si>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</si>
  <si>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</si>
  <si>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</si>
  <si>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</si>
  <si>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</si>
  <si>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</si>
  <si>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</si>
  <si>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</si>
  <si>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</si>
  <si>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</si>
  <si>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</si>
  <si>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</si>
  <si>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</si>
  <si>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</si>
  <si>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</si>
  <si>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</si>
  <si>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</si>
  <si>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</si>
  <si>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</si>
  <si>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</si>
  <si>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</si>
  <si>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</si>
  <si>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</si>
  <si>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</si>
  <si>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</si>
  <si>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</si>
  <si>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</si>
  <si>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</si>
  <si>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</si>
  <si>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</si>
  <si>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</si>
  <si>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</si>
  <si>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</si>
  <si>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</si>
  <si>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</si>
  <si>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</si>
  <si>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</si>
  <si>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</si>
  <si>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</si>
  <si>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</si>
  <si>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</si>
  <si>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</si>
  <si>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</si>
  <si>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</si>
  <si>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</si>
  <si>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</si>
  <si>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</si>
  <si>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</si>
  <si>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</si>
  <si>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</si>
  <si>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</si>
  <si>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</si>
  <si>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</si>
  <si>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</si>
  <si>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</si>
  <si>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</si>
  <si>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</si>
  <si>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</si>
  <si>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</si>
  <si>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</si>
  <si>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</si>
  <si>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</si>
  <si>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</si>
  <si>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</si>
  <si>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</si>
  <si>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</si>
  <si>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</si>
  <si>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</si>
  <si>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</si>
  <si>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</si>
  <si>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</si>
  <si>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</si>
  <si>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</si>
  <si>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</si>
  <si>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</si>
  <si>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</si>
  <si>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</si>
  <si>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</si>
  <si>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</si>
  <si>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</si>
  <si>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</si>
  <si>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</si>
  <si>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</si>
  <si>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</si>
  <si>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</si>
  <si>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</si>
  <si>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</si>
  <si>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</si>
  <si>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</si>
  <si>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</si>
  <si>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</si>
  <si>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</si>
  <si>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</si>
  <si>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</si>
  <si>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</si>
  <si>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</si>
  <si>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</si>
  <si>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</si>
  <si>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</si>
  <si>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</si>
  <si>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</si>
  <si>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</si>
  <si>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</si>
  <si>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</si>
  <si>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</si>
  <si>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</si>
  <si>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</si>
  <si>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</si>
  <si>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</si>
  <si>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</si>
  <si>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</si>
  <si>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</si>
  <si>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</si>
  <si>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</si>
  <si>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</si>
  <si>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</si>
  <si>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</si>
  <si>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</si>
  <si>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</si>
  <si>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</si>
  <si>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</si>
  <si>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</si>
  <si>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</si>
  <si>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</si>
  <si>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</si>
  <si>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</si>
  <si>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</si>
  <si>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</si>
  <si>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</si>
  <si>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</si>
  <si>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</si>
  <si>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</si>
  <si>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</si>
  <si>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</si>
  <si>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</si>
  <si>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</si>
  <si>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</si>
  <si>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</si>
  <si>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</si>
  <si>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</si>
  <si>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</si>
  <si>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</si>
  <si>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</si>
  <si>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</si>
  <si>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</si>
  <si>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</si>
  <si>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</si>
  <si>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</si>
  <si>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</si>
  <si>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</si>
  <si>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</si>
  <si>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</si>
  <si>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</si>
  <si>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</si>
  <si>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</si>
  <si>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</si>
  <si>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</si>
  <si>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</si>
  <si>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</si>
  <si>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</si>
  <si>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</si>
  <si>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</si>
  <si>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</si>
  <si>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</si>
  <si>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</si>
  <si>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</si>
  <si>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</si>
  <si>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</si>
  <si>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</si>
  <si>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</si>
  <si>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</si>
  <si>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</si>
  <si>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</si>
  <si>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</si>
  <si>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</si>
  <si>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</si>
  <si>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</si>
  <si>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</si>
  <si>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</si>
  <si>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</si>
  <si>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</si>
  <si>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</si>
  <si>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</si>
  <si>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</si>
  <si>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</si>
  <si>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</si>
  <si>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</si>
  <si>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</si>
  <si>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</si>
  <si>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</si>
  <si>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</si>
  <si>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</si>
  <si>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</si>
  <si>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</si>
  <si>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</si>
  <si>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</si>
  <si>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</si>
  <si>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</si>
  <si>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</si>
  <si>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</si>
  <si>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</si>
  <si>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</si>
  <si>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</si>
  <si>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</si>
  <si>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</si>
  <si>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</si>
  <si>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</si>
  <si>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</si>
  <si>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</si>
  <si>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</si>
  <si>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</si>
  <si>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</si>
  <si>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</si>
  <si>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</si>
  <si>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</si>
  <si>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</si>
  <si>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</si>
  <si>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</si>
  <si>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</si>
  <si>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</si>
  <si>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</si>
  <si>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</si>
  <si>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</si>
  <si>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</si>
  <si>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</si>
  <si>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</si>
  <si>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</si>
  <si>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</si>
  <si>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</si>
  <si>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</si>
  <si>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</si>
  <si>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</si>
  <si>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</si>
  <si>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</si>
  <si>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</si>
  <si>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</si>
  <si>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</si>
  <si>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</si>
  <si>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</si>
  <si>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</si>
  <si>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</si>
  <si>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</si>
  <si>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</si>
  <si>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</si>
  <si>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</si>
  <si>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</si>
  <si>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</si>
  <si>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</si>
  <si>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</si>
  <si>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</si>
  <si>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</si>
  <si>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</si>
  <si>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</si>
  <si>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</si>
  <si>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</si>
  <si>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</si>
  <si>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</si>
  <si>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</si>
  <si>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</si>
  <si>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</si>
  <si>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</si>
  <si>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</si>
  <si>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</si>
  <si>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</si>
  <si>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</si>
  <si>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</si>
  <si>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</si>
  <si>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</si>
  <si>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</si>
  <si>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</si>
  <si>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</si>
  <si>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</si>
  <si>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</si>
  <si>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</si>
  <si>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</si>
  <si>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</si>
  <si>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</si>
  <si>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</si>
  <si>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</si>
  <si>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</si>
  <si>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</si>
  <si>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</si>
  <si>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</si>
  <si>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</si>
  <si>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</si>
  <si>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</si>
  <si>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</si>
  <si>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</si>
  <si>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</si>
  <si>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</si>
  <si>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</si>
  <si>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</si>
  <si>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</si>
  <si>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</si>
  <si>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</si>
  <si>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</si>
  <si>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</si>
  <si>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</si>
  <si>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</si>
  <si>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</si>
  <si>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</si>
  <si>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</si>
  <si>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</si>
  <si>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</si>
  <si>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</si>
  <si>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</si>
  <si>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</si>
  <si>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</si>
  <si>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</si>
  <si>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</si>
  <si>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</si>
  <si>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</si>
  <si>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</si>
  <si>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</si>
  <si>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</si>
  <si>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</si>
  <si>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</si>
  <si>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</si>
  <si>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</si>
  <si>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</si>
  <si>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</si>
  <si>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</si>
  <si>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</si>
  <si>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</si>
  <si>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</si>
  <si>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</si>
  <si>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</si>
  <si>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</si>
  <si>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</si>
  <si>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</si>
  <si>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</si>
  <si>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</si>
  <si>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</si>
  <si>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</si>
  <si>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</si>
  <si>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</si>
  <si>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</si>
  <si>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</si>
  <si>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</si>
  <si>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</si>
  <si>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</si>
  <si>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</si>
  <si>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</si>
  <si>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</si>
  <si>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</si>
  <si>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</si>
  <si>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</si>
  <si>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</si>
  <si>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</si>
  <si>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</si>
  <si>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</si>
  <si>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</si>
  <si>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</si>
  <si>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</si>
  <si>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</si>
  <si>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</si>
  <si>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</si>
  <si>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</si>
  <si>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</si>
  <si>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</si>
  <si>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</si>
  <si>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</si>
  <si>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</si>
  <si>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</si>
  <si>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</si>
  <si>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</si>
  <si>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</si>
  <si>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</si>
  <si>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</si>
  <si>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</si>
  <si>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</si>
  <si>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</si>
  <si>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</si>
  <si>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</si>
  <si>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</si>
  <si>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</si>
  <si>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</si>
  <si>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</si>
  <si>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</si>
  <si>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</si>
  <si>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</si>
  <si>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</si>
  <si>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</si>
  <si>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</si>
  <si>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</si>
  <si>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</si>
  <si>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</si>
  <si>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</si>
  <si>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</si>
  <si>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</si>
  <si>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</si>
  <si>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</si>
  <si>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</si>
  <si>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</si>
  <si>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</si>
  <si>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</si>
  <si>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</si>
  <si>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</si>
  <si>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</si>
  <si>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</si>
  <si>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</si>
  <si>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</si>
  <si>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</si>
  <si>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</si>
  <si>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</si>
  <si>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</si>
  <si>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</si>
  <si>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</si>
  <si>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</si>
  <si>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</si>
  <si>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</si>
  <si>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</si>
  <si>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</si>
  <si>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</si>
  <si>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</si>
  <si>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</si>
  <si>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</si>
  <si>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</si>
  <si>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</si>
  <si>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</si>
  <si>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</si>
  <si>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</si>
  <si>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</si>
  <si>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</si>
  <si>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</si>
  <si>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</si>
  <si>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</si>
  <si>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</si>
  <si>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</si>
  <si>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</si>
  <si>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</si>
  <si>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</si>
  <si>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</si>
  <si>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</si>
  <si>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</si>
  <si>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</si>
  <si>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</si>
  <si>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</si>
  <si>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</si>
  <si>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</si>
  <si>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</si>
  <si>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</si>
  <si>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</si>
  <si>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</si>
  <si>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</si>
  <si>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</si>
  <si>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</si>
  <si>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</si>
  <si>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</si>
  <si>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</si>
  <si>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</si>
  <si>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</si>
  <si>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</si>
  <si>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</si>
  <si>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</si>
  <si>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</si>
  <si>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</si>
  <si>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</si>
  <si>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</si>
  <si>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</si>
  <si>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</si>
  <si>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</si>
  <si>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</si>
  <si>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</si>
  <si>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</si>
  <si>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</si>
  <si>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</si>
  <si>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</si>
  <si>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</si>
  <si>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</si>
  <si>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</si>
  <si>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</si>
  <si>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</si>
  <si>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</si>
  <si>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</si>
  <si>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</si>
  <si>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</si>
  <si>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</si>
  <si>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</si>
  <si>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</si>
  <si>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</si>
  <si>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</si>
  <si>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</si>
  <si>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</si>
  <si>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</si>
  <si>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</si>
  <si>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</si>
  <si>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</si>
  <si>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</si>
  <si>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</si>
  <si>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</si>
  <si>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</si>
  <si>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</si>
  <si>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</si>
  <si>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</si>
  <si>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</si>
  <si>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</si>
  <si>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</si>
  <si>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</si>
  <si>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</si>
  <si>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</si>
  <si>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</si>
  <si>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</si>
  <si>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</si>
  <si>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</si>
  <si>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</si>
  <si>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</si>
  <si>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</si>
  <si>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</si>
  <si>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</si>
  <si>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</si>
  <si>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</si>
  <si>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</si>
  <si>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</si>
  <si>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</si>
  <si>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</si>
  <si>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</si>
  <si>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</si>
  <si>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</si>
  <si>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</si>
  <si>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</si>
  <si>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</si>
  <si>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</si>
  <si>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</si>
  <si>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</si>
  <si>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</si>
  <si>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</si>
  <si>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</si>
  <si>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</si>
  <si>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</si>
  <si>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</si>
  <si>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</si>
  <si>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</si>
  <si>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</si>
  <si>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</si>
  <si>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</si>
  <si>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</si>
  <si>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</si>
  <si>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</si>
  <si>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</si>
  <si>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</si>
  <si>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</si>
  <si>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</si>
  <si>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</si>
  <si>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</si>
  <si>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</si>
  <si>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</si>
  <si>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</si>
  <si>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</si>
  <si>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</si>
  <si>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</si>
  <si>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</si>
  <si>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</si>
  <si>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</si>
  <si>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</si>
  <si>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</si>
  <si>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</si>
  <si>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</si>
  <si>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</si>
  <si>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</si>
  <si>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</si>
  <si>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</si>
  <si>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</si>
  <si>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</si>
  <si>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</si>
  <si>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</si>
  <si>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</si>
  <si>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</si>
  <si>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</si>
  <si>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</si>
  <si>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</si>
  <si>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</si>
  <si>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</si>
  <si>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</si>
  <si>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</si>
  <si>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</si>
  <si>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</si>
  <si>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</si>
  <si>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</si>
  <si>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</si>
  <si>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</si>
  <si>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</si>
  <si>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</si>
  <si>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</si>
  <si>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</si>
  <si>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</si>
  <si>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</si>
  <si>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</si>
  <si>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</si>
  <si>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</si>
  <si>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</si>
  <si>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</si>
  <si>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</si>
  <si>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</si>
  <si>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</si>
  <si>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</si>
  <si>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</si>
  <si>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</si>
  <si>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</si>
  <si>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</si>
  <si>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</si>
  <si>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</si>
  <si>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</si>
  <si>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</si>
  <si>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</si>
  <si>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</si>
  <si>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</si>
  <si>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</si>
  <si>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</si>
  <si>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</si>
  <si>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</si>
  <si>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</si>
  <si>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</si>
  <si>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</si>
  <si>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</si>
  <si>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</si>
  <si>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</si>
  <si>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</si>
  <si>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</si>
  <si>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</si>
  <si>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</si>
  <si>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</si>
  <si>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</si>
  <si>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</si>
  <si>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</si>
  <si>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</si>
  <si>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</si>
  <si>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</si>
  <si>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</si>
  <si>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</si>
  <si>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</si>
  <si>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</si>
  <si>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</si>
  <si>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</si>
  <si>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</si>
  <si>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</si>
  <si>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</si>
  <si>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</si>
  <si>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</si>
  <si>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</si>
  <si>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</si>
  <si>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</si>
  <si>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</si>
  <si>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</si>
  <si>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</si>
  <si>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</si>
  <si>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</si>
  <si>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</si>
  <si>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</si>
  <si>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</si>
  <si>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</si>
  <si>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</si>
  <si>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</si>
  <si>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</si>
  <si>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</si>
  <si>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</si>
  <si>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</si>
  <si>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</si>
  <si>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</si>
  <si>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</si>
  <si>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</si>
  <si>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</si>
  <si>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</si>
  <si>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</si>
  <si>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</si>
  <si>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</si>
  <si>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</si>
  <si>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</si>
  <si>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</si>
  <si>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</si>
  <si>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</si>
  <si>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</si>
  <si>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</si>
  <si>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</si>
  <si>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</si>
  <si>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</si>
  <si>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</si>
  <si>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</si>
  <si>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</si>
  <si>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</si>
  <si>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</si>
  <si>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</si>
  <si>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</si>
  <si>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</si>
  <si>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</si>
  <si>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</si>
  <si>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</si>
  <si>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</si>
  <si>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</si>
  <si>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</si>
  <si>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</si>
  <si>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</si>
  <si>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</si>
  <si>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</si>
  <si>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</si>
  <si>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</si>
  <si>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</si>
  <si>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</si>
  <si>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</si>
  <si>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</si>
  <si>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</si>
  <si>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</si>
  <si>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</si>
  <si>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</si>
  <si>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</si>
  <si>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</si>
  <si>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</si>
  <si>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</si>
  <si>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</si>
  <si>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</si>
  <si>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</si>
  <si>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</si>
  <si>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</si>
  <si>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</si>
  <si>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</si>
  <si>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</si>
  <si>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</si>
  <si>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</si>
  <si>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</si>
  <si>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</si>
  <si>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</si>
  <si>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</si>
  <si>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</si>
  <si>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</si>
  <si>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</si>
  <si>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</si>
  <si>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</si>
  <si>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</si>
  <si>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</si>
  <si>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</si>
  <si>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</si>
  <si>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</si>
  <si>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</si>
  <si>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</si>
  <si>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</si>
  <si>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</si>
  <si>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</si>
  <si>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</si>
  <si>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</si>
  <si>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</si>
  <si>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</si>
  <si>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</si>
  <si>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</si>
  <si>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</si>
  <si>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</si>
  <si>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</si>
  <si>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</si>
  <si>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</si>
  <si>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</si>
  <si>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</si>
  <si>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</si>
  <si>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</si>
  <si>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</si>
  <si>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</si>
  <si>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</si>
  <si>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</si>
  <si>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</si>
  <si>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</si>
  <si>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</si>
  <si>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</si>
  <si>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</si>
  <si>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</si>
  <si>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</si>
  <si>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</si>
  <si>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</si>
  <si>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</si>
  <si>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</si>
  <si>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</si>
  <si>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</si>
  <si>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</si>
  <si>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</si>
  <si>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</si>
  <si>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</si>
  <si>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</si>
  <si>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</si>
  <si>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</si>
  <si>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</si>
  <si>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</si>
  <si>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</si>
  <si>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</si>
  <si>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</si>
  <si>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</si>
  <si>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</si>
  <si>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</si>
  <si>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</si>
  <si>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</si>
  <si>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</si>
  <si>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</si>
  <si>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</si>
  <si>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</si>
  <si>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</si>
  <si>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</si>
  <si>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</si>
  <si>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</si>
  <si>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</si>
  <si>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</si>
  <si>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</si>
  <si>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</si>
  <si>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</si>
  <si>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</si>
  <si>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</si>
  <si>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</si>
  <si>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</si>
  <si>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</si>
  <si>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</si>
  <si>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</si>
  <si>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</si>
  <si>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</si>
  <si>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</si>
  <si>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</si>
  <si>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</si>
  <si>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</si>
  <si>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</si>
  <si>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</si>
  <si>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</si>
  <si>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</si>
  <si>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</si>
  <si>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</si>
  <si>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</si>
  <si>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</si>
  <si>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</si>
  <si>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</si>
  <si>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</si>
  <si>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</si>
  <si>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</si>
  <si>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</si>
  <si>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</si>
  <si>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</si>
  <si>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</si>
  <si>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</si>
  <si>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</si>
  <si>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</si>
  <si>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</si>
  <si>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</si>
  <si>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</si>
  <si>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</si>
  <si>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</si>
  <si>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</si>
  <si>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</si>
  <si>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</si>
  <si>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</si>
  <si>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</si>
  <si>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</si>
  <si>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</si>
  <si>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</si>
  <si>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</si>
  <si>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</si>
  <si>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</si>
  <si>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</si>
  <si>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</si>
  <si>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</si>
  <si>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</si>
  <si>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</si>
  <si>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</si>
  <si>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</si>
  <si>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</si>
  <si>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</si>
  <si>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</si>
  <si>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</si>
  <si>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</si>
  <si>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</si>
  <si>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</si>
  <si>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</si>
  <si>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</si>
  <si>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</si>
  <si>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</si>
  <si>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</si>
  <si>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</si>
  <si>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</si>
  <si>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</si>
  <si>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</si>
  <si>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</si>
  <si>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</si>
  <si>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</si>
  <si>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</si>
  <si>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</si>
  <si>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</si>
  <si>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</si>
  <si>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</si>
  <si>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</si>
  <si>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</si>
  <si>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</si>
  <si>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</si>
  <si>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</si>
  <si>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</si>
  <si>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</si>
  <si>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</si>
  <si>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</si>
  <si>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</si>
  <si>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</si>
  <si>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</si>
  <si>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</si>
  <si>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</si>
  <si>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</si>
  <si>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</si>
  <si>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</si>
  <si>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</si>
  <si>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</si>
  <si>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</si>
  <si>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</si>
  <si>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</si>
  <si>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</si>
  <si>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</si>
  <si>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</si>
  <si>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</si>
  <si>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</si>
  <si>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</si>
  <si>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</si>
  <si>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</si>
  <si>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</si>
  <si>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</si>
  <si>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</si>
  <si>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</si>
  <si>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</si>
  <si>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</si>
  <si>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</si>
  <si>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</si>
  <si>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</si>
  <si>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</si>
  <si>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</si>
  <si>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</si>
  <si>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</si>
  <si>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</si>
  <si>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</si>
  <si>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</si>
  <si>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</si>
  <si>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</si>
  <si>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</si>
  <si>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</si>
  <si>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</si>
  <si>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</si>
  <si>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</si>
  <si>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</si>
  <si>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</si>
  <si>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</si>
  <si>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</si>
  <si>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</si>
  <si>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</si>
  <si>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</si>
  <si>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</si>
  <si>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</si>
  <si>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</si>
  <si>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</si>
  <si>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</si>
  <si>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</si>
  <si>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</si>
  <si>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</si>
  <si>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</si>
  <si>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</si>
  <si>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</si>
  <si>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</si>
  <si>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</si>
  <si>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</si>
  <si>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</si>
  <si>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</si>
  <si>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</si>
  <si>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</si>
  <si>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</si>
  <si>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</si>
  <si>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</si>
  <si>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</si>
  <si>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</si>
  <si>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</si>
  <si>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</si>
  <si>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</si>
  <si>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</si>
  <si>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</si>
  <si>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</si>
  <si>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</si>
  <si>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</si>
  <si>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</si>
  <si>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</si>
  <si>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</si>
  <si>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</si>
  <si>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</si>
  <si>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</si>
  <si>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</si>
  <si>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</si>
  <si>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</si>
  <si>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</si>
  <si>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</si>
  <si>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</si>
  <si>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</si>
  <si>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</si>
  <si>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</si>
  <si>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</si>
  <si>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</si>
  <si>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</si>
  <si>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</si>
  <si>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</si>
  <si>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</si>
  <si>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</si>
  <si>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</si>
  <si>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</si>
  <si>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</si>
  <si>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</si>
  <si>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</si>
  <si>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</si>
  <si>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</si>
  <si>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</si>
  <si>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</si>
  <si>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</si>
  <si>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</si>
  <si>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</si>
  <si>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</si>
  <si>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</si>
  <si>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</si>
  <si>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</si>
  <si>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</si>
  <si>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</si>
  <si>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</si>
  <si>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</si>
  <si>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</si>
  <si>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</si>
  <si>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</si>
  <si>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</si>
  <si>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</si>
  <si>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</si>
  <si>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</si>
  <si>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</si>
  <si>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</si>
  <si>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</si>
  <si>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</si>
  <si>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</si>
  <si>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</si>
  <si>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</si>
  <si>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</si>
  <si>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</si>
  <si>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</si>
  <si>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</si>
  <si>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</si>
  <si>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</si>
  <si>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</si>
  <si>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</si>
  <si>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</si>
  <si>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</si>
  <si>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</si>
  <si>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</si>
  <si>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</si>
  <si>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</si>
  <si>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</si>
  <si>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</si>
  <si>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</si>
  <si>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</si>
  <si>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</si>
  <si>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</si>
  <si>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</si>
  <si>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</si>
  <si>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</si>
  <si>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</si>
  <si>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</si>
  <si>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</si>
  <si>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</si>
  <si>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</si>
  <si>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</si>
  <si>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</si>
  <si>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</si>
  <si>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</si>
  <si>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</si>
  <si>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</si>
  <si>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</si>
  <si>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</si>
  <si>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</si>
  <si>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</si>
  <si>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</si>
  <si>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</si>
  <si>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</si>
  <si>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</si>
  <si>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</si>
  <si>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</si>
  <si>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</si>
  <si>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</si>
  <si>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</si>
  <si>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</si>
  <si>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</si>
  <si>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</si>
  <si>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</si>
  <si>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</si>
  <si>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</si>
  <si>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</si>
  <si>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</si>
  <si>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</si>
  <si>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</si>
  <si>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</si>
  <si>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</si>
  <si>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</si>
  <si>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</si>
  <si>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</si>
  <si>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</si>
  <si>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</si>
  <si>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</si>
  <si>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</si>
  <si>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</si>
  <si>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</si>
  <si>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</si>
  <si>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</si>
  <si>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</si>
  <si>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</si>
  <si>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</si>
  <si>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</si>
  <si>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</si>
  <si>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</si>
  <si>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</si>
  <si>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</si>
  <si>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</si>
  <si>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</si>
  <si>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</si>
  <si>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</si>
  <si>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</si>
  <si>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</si>
  <si>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</si>
  <si>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</si>
  <si>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</si>
  <si>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</si>
  <si>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</si>
  <si>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</si>
  <si>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</si>
  <si>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</si>
  <si>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</si>
  <si>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</si>
  <si>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</si>
  <si>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</si>
  <si>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</si>
  <si>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</si>
  <si>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</si>
  <si>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</si>
  <si>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</si>
  <si>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</si>
  <si>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</si>
  <si>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</si>
  <si>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</si>
  <si>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</si>
  <si>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</si>
  <si>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</si>
  <si>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</si>
  <si>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</si>
  <si>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</si>
  <si>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</si>
  <si>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</si>
  <si>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</si>
  <si>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</si>
  <si>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</si>
  <si>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</si>
  <si>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</si>
  <si>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</si>
  <si>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</si>
  <si>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</si>
  <si>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</si>
  <si>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</si>
  <si>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</si>
  <si>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</si>
  <si>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</si>
  <si>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</si>
  <si>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</si>
  <si>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</si>
  <si>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</si>
  <si>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</si>
  <si>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</si>
  <si>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</si>
  <si>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</si>
  <si>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</si>
  <si>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</si>
  <si>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</si>
  <si>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</si>
  <si>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</si>
  <si>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</si>
  <si>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</si>
  <si>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</si>
  <si>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</si>
  <si>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</si>
  <si>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</si>
  <si>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</si>
  <si>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</si>
  <si>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</si>
  <si>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</si>
  <si>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</si>
  <si>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</si>
  <si>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</si>
  <si>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</si>
  <si>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</si>
  <si>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</si>
  <si>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</si>
  <si>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</si>
  <si>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</si>
  <si>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</si>
  <si>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</si>
  <si>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</si>
  <si>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</si>
  <si>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</si>
  <si>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</si>
  <si>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</si>
  <si>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</si>
  <si>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</si>
  <si>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</si>
  <si>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</si>
  <si>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</si>
  <si>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</si>
  <si>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</si>
  <si>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</si>
  <si>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</si>
  <si>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</si>
  <si>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</si>
  <si>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</si>
  <si>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</si>
  <si>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</si>
  <si>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</si>
  <si>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</si>
  <si>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</si>
  <si>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</si>
  <si>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</si>
  <si>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</si>
  <si>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</si>
  <si>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</si>
  <si>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</si>
  <si>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</si>
  <si>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</si>
  <si>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</si>
  <si>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</si>
  <si>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</si>
  <si>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</si>
  <si>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</si>
  <si>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</si>
  <si>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</si>
  <si>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</si>
  <si>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</si>
  <si>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</si>
  <si>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</si>
  <si>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</si>
  <si>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</si>
  <si>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</si>
  <si>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</si>
  <si>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</si>
  <si>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</si>
  <si>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</si>
  <si>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</si>
  <si>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</si>
  <si>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</si>
  <si>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</si>
  <si>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</si>
  <si>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</si>
  <si>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</si>
  <si>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</si>
  <si>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</si>
  <si>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</si>
  <si>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</si>
  <si>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</si>
  <si>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</si>
  <si>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</si>
  <si>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</si>
  <si>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</si>
  <si>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</si>
  <si>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</si>
  <si>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</si>
  <si>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</si>
  <si>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</si>
  <si>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</si>
  <si>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</si>
  <si>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</si>
  <si>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</si>
  <si>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</si>
  <si>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</si>
  <si>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</si>
  <si>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</si>
  <si>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</si>
  <si>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</si>
  <si>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</si>
  <si>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</si>
  <si>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</si>
  <si>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</si>
  <si>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</si>
  <si>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</si>
  <si>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</si>
  <si>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</si>
  <si>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</si>
  <si>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</si>
  <si>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</si>
  <si>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</si>
  <si>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</si>
  <si>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</si>
  <si>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</si>
  <si>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</si>
  <si>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</si>
  <si>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</si>
  <si>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</si>
  <si>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</si>
  <si>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</si>
  <si>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</si>
  <si>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</si>
  <si>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</si>
  <si>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</si>
  <si>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</si>
  <si>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</si>
  <si>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</si>
  <si>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</si>
  <si>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</si>
  <si>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</si>
  <si>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</si>
  <si>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</si>
  <si>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</si>
  <si>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</si>
  <si>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</si>
  <si>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</si>
  <si>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</si>
  <si>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</si>
  <si>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</si>
  <si>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</si>
  <si>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</si>
  <si>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</si>
  <si>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</si>
  <si>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</si>
  <si>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</si>
  <si>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</si>
  <si>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</si>
  <si>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</si>
  <si>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</si>
  <si>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</si>
  <si>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</si>
  <si>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</si>
  <si>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</si>
  <si>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</si>
  <si>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</si>
  <si>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</si>
  <si>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</si>
  <si>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</si>
  <si>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</si>
  <si>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</si>
  <si>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</si>
  <si>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</si>
  <si>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</si>
  <si>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</si>
  <si>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</si>
  <si>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</si>
  <si>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</si>
  <si>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</si>
  <si>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</si>
  <si>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</si>
  <si>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</si>
  <si>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</si>
  <si>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</si>
  <si>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</si>
  <si>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</si>
  <si>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</si>
  <si>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</si>
  <si>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</si>
  <si>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</si>
  <si>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</si>
  <si>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</si>
  <si>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</si>
  <si>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</si>
  <si>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</si>
  <si>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</si>
  <si>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</si>
  <si>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</si>
  <si>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</si>
  <si>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</si>
  <si>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</si>
  <si>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</si>
  <si>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</si>
  <si>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</si>
  <si>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</si>
  <si>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</si>
  <si>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</si>
  <si>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</si>
  <si>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</si>
  <si>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</si>
  <si>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</si>
  <si>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</si>
  <si>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</si>
  <si>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</si>
  <si>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</si>
  <si>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</si>
  <si>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</si>
  <si>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</si>
  <si>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</si>
  <si>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</si>
  <si>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</si>
  <si>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</si>
  <si>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</si>
  <si>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</si>
  <si>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</si>
  <si>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</si>
  <si>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</si>
  <si>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</si>
  <si>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</si>
  <si>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</si>
  <si>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</si>
  <si>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</si>
  <si>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</si>
  <si>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</si>
  <si>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</si>
  <si>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</si>
  <si>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</si>
  <si>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</si>
  <si>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</si>
  <si>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</si>
  <si>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</si>
  <si>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</si>
  <si>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</si>
  <si>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</si>
  <si>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</si>
  <si>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</si>
  <si>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</si>
  <si>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</si>
  <si>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</si>
  <si>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</si>
  <si>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</si>
  <si>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</si>
  <si>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</si>
  <si>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</si>
  <si>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</si>
  <si>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</si>
  <si>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</si>
  <si>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</si>
  <si>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</si>
  <si>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</si>
  <si>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</si>
  <si>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</si>
  <si>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</si>
  <si>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</si>
  <si>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</si>
  <si>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</si>
  <si>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</si>
  <si>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</si>
  <si>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</si>
  <si>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</si>
  <si>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</si>
  <si>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</si>
  <si>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</si>
  <si>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</si>
  <si>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</si>
  <si>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</si>
  <si>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</si>
  <si>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</si>
  <si>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</si>
  <si>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</si>
  <si>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</si>
  <si>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</si>
  <si>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</si>
  <si>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</si>
  <si>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</si>
  <si>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</si>
  <si>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</si>
  <si>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</si>
  <si>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</si>
  <si>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</si>
  <si>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</si>
  <si>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</si>
  <si>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</si>
  <si>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</si>
  <si>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</si>
  <si>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</si>
  <si>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</si>
  <si>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</si>
  <si>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</si>
  <si>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</si>
  <si>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</si>
  <si>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</si>
  <si>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</si>
  <si>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</si>
  <si>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</si>
  <si>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</si>
  <si>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</si>
  <si>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</si>
  <si>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</si>
  <si>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</si>
  <si>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</si>
  <si>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</si>
  <si>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</si>
  <si>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</si>
  <si>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</si>
  <si>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</si>
  <si>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</si>
  <si>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</si>
  <si>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</si>
  <si>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</si>
  <si>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</si>
  <si>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</si>
  <si>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</si>
  <si>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</si>
  <si>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</si>
  <si>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</si>
  <si>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</si>
  <si>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</si>
  <si>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</si>
  <si>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</si>
  <si>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</si>
  <si>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</si>
  <si>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</si>
  <si>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</si>
  <si>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</si>
  <si>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</si>
  <si>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</si>
  <si>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</si>
  <si>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</si>
  <si>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</si>
  <si>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</si>
  <si>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</si>
  <si>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</si>
  <si>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</si>
  <si>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</si>
  <si>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</si>
  <si>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</si>
  <si>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</si>
  <si>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</si>
  <si>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</si>
  <si>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</si>
  <si>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</si>
  <si>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</si>
  <si>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</si>
  <si>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</si>
  <si>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</si>
  <si>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</si>
  <si>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</si>
  <si>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</si>
  <si>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</si>
  <si>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</si>
  <si>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</si>
  <si>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</si>
  <si>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</si>
  <si>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</si>
  <si>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</si>
  <si>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</si>
  <si>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</si>
  <si>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</si>
  <si>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</si>
  <si>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</si>
  <si>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</si>
  <si>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</si>
  <si>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</si>
  <si>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</si>
  <si>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</si>
  <si>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</si>
  <si>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</si>
  <si>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</si>
  <si>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</si>
  <si>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</si>
  <si>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</si>
  <si>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</si>
  <si>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</si>
  <si>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</si>
  <si>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</si>
  <si>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</si>
  <si>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</si>
  <si>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</si>
  <si>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</si>
  <si>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</si>
  <si>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</si>
  <si>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</si>
  <si>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</si>
  <si>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</si>
  <si>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</si>
  <si>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</si>
  <si>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</si>
  <si>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</si>
  <si>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</si>
  <si>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</si>
  <si>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</si>
  <si>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</si>
  <si>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</si>
  <si>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</si>
  <si>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</si>
  <si>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</si>
  <si>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</si>
  <si>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</si>
  <si>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</si>
  <si>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</si>
  <si>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</si>
  <si>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</si>
  <si>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</si>
  <si>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</si>
  <si>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</si>
  <si>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</si>
  <si>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</si>
  <si>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</si>
  <si>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</si>
  <si>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</si>
  <si>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</si>
  <si>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</si>
  <si>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</si>
  <si>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</si>
  <si>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</si>
  <si>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</si>
  <si>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</si>
  <si>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</si>
  <si>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</si>
  <si>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</si>
  <si>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</si>
  <si>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</si>
  <si>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</si>
  <si>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</si>
  <si>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</si>
  <si>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</si>
  <si>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</si>
  <si>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</si>
  <si>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</si>
  <si>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</si>
  <si>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</si>
  <si>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</si>
  <si>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</si>
  <si>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</si>
  <si>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</si>
  <si>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</si>
  <si>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</si>
  <si>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</si>
  <si>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</si>
  <si>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</si>
  <si>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</si>
  <si>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</si>
  <si>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</si>
  <si>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</si>
  <si>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</si>
  <si>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</si>
  <si>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</si>
  <si>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</si>
  <si>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</si>
  <si>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</si>
  <si>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</si>
  <si>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</si>
  <si>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</si>
  <si>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</si>
  <si>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</si>
  <si>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</si>
  <si>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</si>
  <si>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</si>
  <si>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</si>
  <si>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</si>
  <si>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</si>
  <si>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</si>
  <si>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</si>
  <si>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</si>
  <si>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</si>
  <si>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</si>
  <si>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</si>
  <si>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</si>
  <si>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</si>
  <si>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</si>
  <si>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</si>
  <si>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</si>
  <si>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</si>
  <si>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</si>
  <si>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</si>
  <si>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</si>
  <si>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</si>
  <si>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</si>
  <si>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</si>
  <si>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</si>
  <si>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</si>
  <si>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</si>
  <si>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</si>
  <si>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</si>
  <si>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</si>
  <si>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</si>
  <si>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</si>
  <si>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</si>
  <si>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</si>
  <si>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</si>
  <si>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</si>
  <si>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</si>
  <si>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</si>
  <si>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</si>
  <si>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</si>
  <si>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</si>
  <si>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</si>
  <si>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</si>
  <si>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</si>
  <si>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</si>
  <si>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</si>
  <si>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</si>
  <si>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</si>
  <si>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</si>
  <si>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</si>
  <si>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</si>
  <si>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</si>
  <si>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</si>
  <si>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</si>
  <si>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</si>
  <si>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</si>
  <si>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</si>
  <si>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</si>
  <si>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</si>
  <si>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</si>
  <si>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</si>
  <si>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</si>
  <si>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</si>
  <si>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</si>
  <si>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</si>
  <si>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</si>
  <si>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</si>
  <si>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</si>
  <si>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</si>
  <si>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</si>
  <si>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</si>
  <si>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</si>
  <si>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</si>
  <si>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</si>
  <si>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</si>
  <si>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</si>
  <si>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</si>
  <si>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</si>
  <si>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</si>
  <si>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</si>
  <si>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</si>
  <si>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</si>
  <si>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</si>
  <si>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</si>
  <si>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</si>
  <si>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</si>
  <si>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</si>
  <si>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</si>
  <si>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</si>
  <si>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</si>
  <si>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</si>
  <si>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</si>
  <si>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</si>
  <si>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</si>
  <si>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</si>
  <si>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</si>
  <si>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</si>
  <si>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</si>
  <si>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</si>
  <si>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</si>
  <si>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</si>
  <si>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</si>
  <si>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</si>
  <si>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</si>
  <si>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</si>
  <si>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</si>
  <si>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</si>
  <si>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</si>
  <si>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</si>
  <si>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</si>
  <si>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</si>
  <si>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</si>
  <si>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</si>
  <si>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</si>
  <si>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</si>
  <si>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</si>
  <si>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</si>
  <si>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</si>
  <si>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</si>
  <si>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</si>
  <si>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</si>
  <si>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</si>
  <si>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</si>
  <si>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</si>
  <si>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</si>
  <si>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</si>
  <si>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</si>
  <si>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</si>
  <si>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</si>
  <si>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</si>
  <si>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</si>
  <si>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</si>
  <si>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</si>
  <si>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</si>
  <si>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</si>
  <si>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</si>
  <si>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</si>
  <si>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</si>
  <si>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</si>
  <si>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</si>
  <si>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</si>
  <si>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</si>
  <si>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</si>
  <si>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</si>
  <si>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</si>
  <si>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</si>
  <si>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</si>
  <si>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</si>
  <si>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</si>
  <si>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</si>
  <si>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</si>
  <si>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</si>
  <si>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</si>
  <si>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</si>
  <si>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</si>
  <si>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</si>
  <si>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</si>
  <si>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</si>
  <si>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</si>
  <si>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</si>
  <si>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</si>
  <si>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</si>
  <si>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</si>
  <si>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</si>
  <si>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</si>
  <si>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</si>
  <si>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</si>
  <si>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</si>
  <si>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</si>
  <si>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</si>
  <si>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</si>
  <si>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</si>
  <si>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</si>
  <si>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</si>
  <si>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</si>
  <si>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</si>
  <si>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</si>
  <si>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</si>
  <si>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</si>
  <si>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</si>
  <si>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</si>
  <si>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</si>
  <si>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</si>
  <si>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</si>
  <si>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</si>
  <si>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</si>
  <si>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</si>
  <si>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</si>
  <si>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</si>
  <si>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</si>
  <si>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</si>
  <si>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</si>
  <si>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</si>
  <si>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</si>
  <si>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</si>
  <si>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</si>
  <si>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</si>
  <si>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</si>
  <si>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</si>
  <si>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</si>
  <si>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</si>
  <si>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</si>
  <si>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</si>
  <si>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</si>
  <si>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</si>
  <si>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</si>
  <si>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</si>
  <si>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</si>
  <si>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</si>
  <si>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</si>
  <si>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</si>
  <si>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</si>
  <si>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</si>
  <si>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</si>
  <si>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</si>
  <si>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</si>
  <si>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</si>
  <si>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</si>
  <si>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</si>
  <si>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</si>
  <si>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</si>
  <si>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</si>
  <si>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</si>
  <si>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</si>
  <si>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</si>
  <si>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</si>
  <si>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</si>
  <si>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</si>
  <si>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</si>
  <si>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</si>
  <si>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</si>
  <si>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</si>
  <si>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</si>
  <si>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</si>
  <si>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</si>
  <si>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</si>
  <si>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</si>
  <si>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</si>
  <si>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</si>
  <si>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</si>
  <si>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</si>
  <si>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</si>
  <si>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</si>
  <si>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</si>
  <si>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</si>
  <si>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</si>
  <si>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</si>
  <si>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</si>
  <si>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</si>
  <si>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</si>
  <si>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</si>
  <si>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</si>
  <si>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</si>
  <si>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</si>
  <si>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</si>
  <si>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</si>
  <si>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</si>
  <si>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</si>
  <si>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</si>
  <si>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</si>
  <si>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</si>
  <si>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</si>
  <si>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</si>
  <si>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</si>
  <si>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</si>
  <si>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</si>
  <si>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</si>
  <si>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</si>
  <si>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</si>
  <si>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</si>
  <si>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</si>
  <si>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</si>
  <si>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</si>
  <si>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</si>
  <si>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</si>
  <si>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</si>
  <si>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</si>
  <si>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</si>
  <si>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</si>
  <si>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</si>
  <si>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</si>
  <si>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</si>
  <si>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</si>
  <si>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</si>
  <si>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</si>
  <si>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</si>
  <si>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</si>
  <si>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</si>
  <si>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</si>
  <si>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</si>
  <si>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</si>
  <si>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</si>
  <si>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</si>
  <si>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</si>
  <si>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</si>
  <si>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</si>
  <si>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</si>
  <si>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</si>
  <si>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</si>
  <si>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</si>
  <si>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</si>
  <si>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</si>
  <si>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</si>
  <si>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</si>
  <si>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</si>
  <si>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</si>
  <si>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</si>
  <si>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</si>
  <si>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</si>
  <si>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</si>
  <si>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</si>
  <si>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</si>
  <si>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</si>
  <si>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</si>
  <si>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</si>
  <si>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</si>
  <si>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</si>
  <si>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</si>
  <si>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</si>
  <si>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</si>
  <si>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</si>
  <si>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</si>
  <si>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</si>
  <si>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</si>
  <si>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</si>
  <si>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</si>
  <si>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</si>
  <si>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</si>
  <si>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</si>
  <si>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</si>
  <si>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</si>
  <si>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</si>
  <si>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</si>
  <si>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</si>
  <si>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</si>
  <si>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</si>
  <si>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</si>
  <si>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</si>
  <si>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</si>
  <si>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</si>
  <si>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</si>
  <si>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</si>
  <si>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</si>
  <si>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</si>
  <si>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</si>
  <si>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</si>
  <si>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</si>
  <si>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</si>
  <si>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</si>
  <si>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</si>
  <si>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</si>
  <si>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</si>
  <si>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</si>
  <si>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</si>
  <si>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</si>
  <si>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</si>
  <si>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</si>
  <si>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</si>
  <si>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</si>
  <si>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</si>
  <si>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</si>
  <si>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</si>
  <si>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</si>
  <si>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</si>
  <si>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</si>
  <si>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</si>
  <si>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</si>
  <si>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</si>
  <si>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</si>
  <si>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</si>
  <si>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</si>
  <si>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</si>
  <si>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</si>
  <si>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</si>
  <si>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</si>
  <si>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</si>
  <si>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</si>
  <si>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</si>
  <si>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</si>
  <si>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</si>
  <si>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</si>
  <si>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</si>
  <si>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</si>
  <si>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</si>
  <si>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</si>
  <si>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</si>
  <si>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</si>
  <si>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</si>
  <si>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</si>
  <si>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</si>
  <si>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</si>
  <si>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</si>
  <si>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</si>
  <si>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</si>
  <si>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</si>
  <si>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</si>
  <si>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</si>
  <si>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</si>
  <si>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</si>
  <si>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</si>
  <si>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</si>
  <si>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</si>
  <si>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</si>
  <si>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</si>
  <si>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</si>
  <si>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</si>
  <si>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</si>
  <si>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</si>
  <si>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</si>
  <si>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</si>
  <si>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</si>
  <si>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</si>
  <si>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</si>
  <si>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</si>
  <si>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</si>
  <si>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</si>
  <si>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</si>
  <si>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</si>
  <si>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</si>
  <si>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</si>
  <si>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</si>
  <si>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</si>
  <si>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</si>
  <si>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</si>
  <si>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</si>
  <si>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</si>
  <si>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</si>
  <si>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</si>
  <si>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</si>
  <si>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</si>
  <si>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</si>
  <si>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</si>
  <si>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</si>
  <si>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</si>
  <si>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</si>
  <si>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</si>
  <si>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</si>
  <si>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</si>
  <si>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</si>
  <si>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</si>
  <si>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</si>
  <si>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</si>
  <si>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</si>
  <si>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</si>
  <si>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</si>
  <si>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</si>
  <si>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</si>
  <si>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</si>
  <si>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</si>
  <si>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</si>
  <si>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</si>
  <si>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</si>
  <si>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</si>
  <si>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</si>
  <si>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</si>
  <si>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</si>
  <si>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</si>
  <si>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</si>
  <si>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</si>
  <si>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</si>
  <si>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</si>
  <si>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</si>
  <si>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</si>
  <si>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</si>
  <si>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</si>
  <si>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</si>
  <si>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</si>
  <si>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</si>
  <si>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</si>
  <si>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</si>
  <si>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</si>
  <si>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</si>
  <si>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</si>
  <si>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</si>
  <si>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</si>
  <si>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</si>
  <si>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</si>
  <si>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</si>
  <si>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</si>
  <si>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</si>
  <si>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</si>
  <si>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</si>
  <si>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</si>
  <si>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</si>
  <si>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</si>
  <si>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</si>
  <si>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</si>
  <si>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</si>
  <si>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</si>
  <si>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</si>
  <si>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</si>
  <si>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</si>
  <si>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</si>
  <si>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</si>
  <si>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</si>
  <si>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</si>
  <si>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</si>
  <si>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</si>
  <si>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</si>
  <si>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</si>
  <si>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</si>
  <si>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</si>
  <si>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</si>
  <si>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</si>
  <si>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</si>
  <si>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</si>
  <si>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</si>
  <si>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</si>
  <si>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</si>
  <si>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</si>
  <si>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</si>
  <si>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</si>
  <si>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</si>
  <si>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</si>
  <si>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</si>
  <si>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</si>
  <si>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</si>
  <si>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</si>
  <si>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</si>
  <si>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</si>
  <si>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</si>
  <si>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</si>
  <si>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</si>
  <si>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</si>
  <si>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</si>
  <si>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</si>
  <si>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</si>
  <si>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</si>
  <si>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</si>
  <si>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</si>
  <si>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</si>
  <si>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</si>
  <si>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</si>
  <si>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</si>
  <si>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</si>
  <si>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</si>
  <si>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</si>
  <si>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</si>
  <si>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</si>
  <si>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</si>
  <si>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</si>
  <si>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</si>
  <si>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</si>
  <si>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</si>
  <si>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</si>
  <si>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</si>
  <si>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</si>
  <si>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</si>
  <si>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</si>
  <si>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</si>
  <si>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</si>
  <si>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</si>
  <si>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</si>
  <si>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</si>
  <si>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</si>
  <si>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</si>
  <si>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</si>
  <si>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</si>
  <si>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</si>
  <si>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</si>
  <si>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</si>
  <si>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</si>
  <si>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</si>
  <si>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</si>
  <si>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</si>
  <si>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</si>
  <si>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</si>
  <si>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</si>
  <si>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</si>
  <si>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</si>
  <si>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</si>
  <si>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</si>
  <si>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</si>
  <si>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</si>
  <si>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</si>
  <si>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</si>
  <si>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</si>
  <si>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</si>
  <si>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</si>
  <si>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</si>
  <si>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</si>
  <si>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</si>
  <si>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</si>
  <si>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</si>
  <si>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</si>
  <si>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</si>
  <si>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</si>
  <si>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</si>
  <si>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</si>
  <si>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</si>
  <si>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</si>
  <si>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</si>
  <si>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</si>
  <si>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</si>
  <si>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</si>
  <si>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</si>
  <si>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</si>
  <si>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</si>
  <si>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</si>
  <si>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</si>
  <si>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</si>
  <si>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</si>
  <si>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</si>
  <si>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</si>
  <si>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</si>
  <si>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</si>
  <si>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</si>
  <si>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</si>
  <si>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</si>
  <si>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</si>
  <si>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</si>
  <si>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</si>
  <si>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</si>
  <si>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</si>
  <si>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</si>
  <si>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</si>
  <si>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</si>
  <si>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</si>
  <si>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</si>
  <si>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</si>
  <si>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</si>
  <si>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</si>
  <si>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</si>
  <si>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</si>
  <si>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</si>
  <si>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</si>
  <si>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</si>
  <si>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</si>
  <si>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</si>
  <si>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</si>
  <si>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</si>
  <si>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</si>
  <si>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</si>
  <si>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</si>
  <si>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</si>
  <si>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</si>
  <si>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</si>
  <si>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</si>
  <si>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</si>
  <si>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</si>
  <si>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</si>
  <si>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</si>
  <si>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</si>
  <si>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</si>
  <si>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</si>
  <si>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</si>
  <si>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</si>
  <si>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</si>
  <si>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</si>
  <si>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</si>
  <si>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</si>
  <si>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</si>
  <si>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</si>
  <si>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</si>
  <si>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</si>
  <si>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</si>
  <si>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</si>
  <si>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</si>
  <si>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</si>
  <si>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</si>
  <si>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</si>
  <si>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</si>
  <si>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</si>
  <si>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</si>
  <si>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</si>
  <si>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</si>
  <si>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</si>
  <si>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</si>
  <si>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</si>
  <si>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</si>
  <si>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</si>
  <si>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</si>
  <si>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</si>
  <si>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</si>
  <si>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</si>
  <si>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</si>
  <si>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</si>
  <si>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</si>
  <si>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</si>
  <si>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</si>
  <si>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</si>
  <si>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</si>
  <si>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</si>
  <si>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</si>
  <si>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</si>
  <si>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</si>
  <si>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</si>
  <si>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</si>
  <si>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</si>
  <si>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</si>
  <si>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</si>
  <si>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</si>
  <si>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</si>
  <si>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</si>
  <si>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</si>
  <si>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</si>
  <si>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</si>
  <si>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</si>
  <si>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</si>
  <si>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</si>
  <si>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</si>
  <si>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</si>
  <si>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</si>
  <si>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</si>
  <si>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</si>
  <si>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</si>
  <si>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</si>
  <si>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</si>
  <si>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</si>
  <si>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</si>
  <si>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</si>
  <si>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</si>
  <si>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</si>
  <si>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</si>
  <si>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</si>
  <si>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</si>
  <si>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</si>
  <si>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</si>
  <si>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</si>
  <si>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</si>
  <si>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</si>
  <si>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</si>
  <si>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</si>
  <si>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</si>
  <si>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</si>
  <si>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</si>
  <si>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</si>
  <si>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</si>
  <si>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</si>
  <si>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</si>
  <si>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</si>
  <si>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</si>
  <si>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</si>
  <si>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</si>
  <si>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</si>
  <si>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</si>
  <si>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</si>
  <si>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</si>
  <si>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</si>
  <si>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</si>
  <si>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</si>
  <si>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</si>
  <si>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</si>
  <si>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</si>
  <si>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</si>
  <si>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</si>
  <si>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</si>
  <si>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</si>
  <si>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</si>
  <si>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</si>
  <si>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</si>
  <si>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</si>
  <si>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</si>
  <si>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</si>
  <si>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</si>
  <si>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</si>
  <si>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</si>
  <si>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</si>
  <si>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</si>
  <si>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</si>
  <si>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</si>
  <si>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</si>
  <si>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</si>
  <si>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</si>
  <si>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</si>
  <si>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</si>
  <si>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</si>
  <si>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</si>
  <si>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</si>
  <si>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</si>
  <si>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</si>
  <si>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</si>
  <si>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</si>
  <si>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</si>
  <si>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</si>
  <si>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</si>
  <si>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</si>
  <si>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</si>
  <si>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</si>
  <si>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</si>
  <si>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</si>
  <si>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</si>
  <si>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</si>
  <si>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</si>
  <si>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</si>
  <si>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</si>
  <si>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</si>
  <si>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</si>
  <si>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</si>
  <si>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</si>
  <si>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</si>
  <si>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</si>
  <si>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</si>
  <si>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</si>
  <si>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</si>
  <si>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</si>
  <si>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</si>
  <si>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</si>
  <si>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</si>
  <si>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</si>
  <si>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</si>
  <si>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</si>
  <si>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</si>
  <si>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</si>
  <si>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</si>
  <si>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</si>
  <si>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</si>
  <si>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</si>
  <si>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</si>
  <si>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</si>
  <si>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</si>
  <si>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</si>
  <si>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</si>
  <si>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</si>
  <si>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</si>
  <si>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</si>
  <si>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</si>
  <si>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</si>
  <si>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</si>
  <si>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</si>
  <si>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</si>
  <si>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</si>
  <si>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</si>
  <si>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</si>
  <si>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</si>
  <si>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</si>
  <si>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</si>
  <si>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</si>
  <si>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</si>
  <si>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</si>
  <si>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</si>
  <si>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</si>
  <si>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</si>
  <si>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</si>
  <si>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</si>
  <si>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</si>
  <si>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</si>
  <si>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</si>
  <si>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</si>
  <si>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</si>
  <si>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</si>
  <si>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</si>
  <si>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</si>
  <si>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</si>
  <si>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</si>
  <si>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</si>
  <si>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</si>
  <si>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</si>
  <si>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</si>
  <si>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</si>
  <si>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</si>
  <si>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</si>
  <si>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</si>
  <si>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</si>
  <si>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</si>
  <si>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</si>
  <si>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</si>
  <si>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</si>
  <si>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</si>
  <si>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</si>
  <si>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</si>
  <si>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</si>
  <si>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</si>
  <si>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</si>
  <si>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</si>
  <si>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</si>
  <si>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</si>
  <si>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</si>
  <si>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</si>
  <si>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</si>
  <si>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</si>
  <si>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</si>
  <si>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</si>
  <si>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</si>
  <si>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</si>
  <si>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</si>
  <si>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</si>
  <si>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</si>
  <si>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</si>
  <si>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</si>
  <si>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</si>
  <si>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</si>
  <si>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</si>
  <si>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</si>
  <si>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</si>
  <si>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</si>
  <si>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</si>
  <si>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</si>
  <si>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</si>
  <si>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</si>
  <si>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</si>
  <si>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</si>
  <si>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</si>
  <si>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</si>
  <si>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</si>
  <si>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</si>
  <si>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</si>
  <si>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</si>
  <si>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</si>
  <si>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</si>
  <si>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</si>
  <si>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</si>
  <si>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</si>
  <si>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</si>
  <si>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</si>
  <si>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</si>
  <si>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</si>
  <si>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</si>
  <si>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</si>
  <si>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</si>
  <si>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</si>
  <si>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</si>
  <si>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</si>
  <si>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</si>
  <si>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</si>
  <si>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</si>
  <si>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</si>
  <si>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</si>
  <si>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</si>
  <si>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</si>
  <si>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</si>
  <si>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</si>
  <si>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</si>
  <si>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</si>
  <si>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</si>
  <si>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</si>
  <si>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</si>
  <si>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</si>
  <si>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</si>
  <si>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</si>
  <si>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</si>
  <si>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</si>
  <si>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</si>
  <si>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</si>
  <si>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</si>
  <si>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</si>
  <si>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</si>
  <si>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</si>
  <si>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</si>
  <si>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</si>
  <si>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</si>
  <si>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</si>
  <si>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</si>
  <si>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</si>
  <si>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</si>
  <si>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</si>
  <si>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</si>
  <si>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</si>
  <si>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</si>
  <si>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</si>
  <si>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</si>
  <si>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</si>
  <si>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</si>
  <si>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</si>
  <si>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</si>
  <si>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</si>
  <si>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</si>
  <si>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</si>
  <si>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</si>
  <si>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</si>
  <si>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</si>
  <si>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</si>
  <si>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</si>
  <si>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</si>
  <si>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</si>
  <si>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</si>
  <si>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</si>
  <si>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</si>
  <si>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</si>
  <si>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</si>
  <si>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</si>
  <si>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</si>
  <si>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</si>
  <si>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</si>
  <si>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</si>
  <si>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</si>
  <si>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</si>
  <si>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</si>
  <si>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</si>
  <si>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</si>
  <si>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</si>
  <si>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</si>
  <si>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</si>
  <si>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</si>
  <si>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</si>
  <si>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</si>
  <si>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</si>
  <si>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</si>
  <si>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</si>
  <si>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</si>
  <si>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</si>
  <si>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</si>
  <si>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</si>
  <si>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</si>
  <si>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</si>
  <si>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</si>
  <si>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</si>
  <si>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</si>
  <si>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</si>
  <si>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</si>
  <si>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</si>
  <si>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</si>
  <si>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</si>
  <si>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</si>
  <si>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</si>
  <si>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</si>
  <si>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</si>
  <si>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</si>
  <si>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</si>
  <si>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</si>
  <si>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</si>
  <si>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</si>
  <si>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</si>
  <si>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</si>
  <si>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</si>
  <si>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</si>
  <si>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</si>
  <si>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</si>
  <si>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</si>
  <si>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</si>
  <si>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</si>
  <si>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</si>
  <si>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</si>
  <si>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</si>
  <si>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</si>
  <si>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</si>
  <si>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</si>
  <si>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</si>
  <si>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</si>
  <si>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</si>
  <si>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</si>
  <si>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</si>
  <si>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</si>
  <si>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</si>
  <si>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</si>
  <si>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</si>
  <si>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</si>
  <si>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</si>
  <si>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</si>
  <si>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</si>
  <si>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</si>
  <si>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</si>
  <si>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</si>
  <si>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</si>
  <si>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</si>
  <si>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</si>
  <si>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</si>
  <si>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</si>
  <si>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</si>
  <si>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</si>
  <si>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</si>
  <si>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</si>
  <si>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</si>
  <si>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</si>
  <si>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</si>
  <si>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</si>
  <si>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</si>
  <si>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</si>
  <si>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</si>
  <si>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</si>
  <si>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</si>
  <si>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</si>
  <si>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</si>
  <si>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</si>
  <si>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</si>
  <si>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</si>
  <si>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</si>
  <si>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</si>
  <si>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</si>
  <si>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</si>
  <si>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</si>
  <si>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</si>
  <si>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</si>
  <si>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</si>
  <si>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</si>
  <si>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</si>
  <si>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</si>
  <si>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</si>
  <si>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</si>
  <si>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</si>
  <si>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</si>
  <si>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</si>
  <si>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</si>
  <si>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</si>
  <si>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</si>
  <si>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</si>
  <si>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</si>
  <si>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</si>
  <si>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</si>
  <si>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</si>
  <si>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</si>
  <si>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</si>
  <si>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</si>
  <si>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</si>
  <si>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</si>
  <si>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</si>
  <si>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</si>
  <si>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</si>
  <si>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</si>
  <si>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</si>
  <si>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</si>
  <si>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</si>
  <si>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</si>
  <si>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</si>
  <si>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</si>
  <si>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</si>
  <si>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</si>
  <si>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</si>
  <si>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</si>
  <si>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</si>
  <si>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</si>
  <si>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</si>
  <si>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</si>
  <si>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</si>
  <si>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</si>
  <si>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</si>
  <si>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</si>
  <si>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</si>
  <si>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</si>
  <si>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</si>
  <si>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</si>
  <si>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</si>
  <si>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</si>
  <si>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</si>
  <si>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</si>
  <si>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</si>
  <si>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</si>
  <si>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</si>
  <si>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</si>
  <si>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</si>
  <si>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</si>
  <si>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</si>
  <si>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</si>
  <si>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</si>
  <si>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</si>
  <si>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</si>
  <si>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</si>
  <si>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</si>
  <si>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</si>
  <si>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</si>
  <si>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</si>
  <si>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</si>
  <si>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</si>
  <si>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</si>
  <si>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</si>
  <si>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</si>
  <si>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</si>
  <si>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</si>
  <si>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</si>
  <si>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</si>
  <si>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</si>
  <si>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</si>
  <si>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</si>
  <si>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</si>
  <si>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</si>
  <si>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</si>
  <si>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</si>
  <si>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</si>
  <si>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</si>
  <si>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</si>
  <si>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</si>
  <si>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</si>
  <si>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</si>
  <si>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</si>
  <si>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</si>
  <si>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</si>
  <si>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</si>
  <si>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</si>
  <si>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</si>
  <si>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</si>
  <si>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</si>
  <si>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</si>
  <si>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</si>
  <si>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</si>
  <si>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</si>
  <si>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</si>
  <si>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</si>
  <si>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</si>
  <si>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</si>
  <si>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</si>
  <si>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</si>
  <si>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</si>
  <si>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</si>
  <si>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</si>
  <si>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</si>
  <si>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</si>
  <si>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</si>
  <si>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</si>
  <si>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</si>
  <si>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</si>
  <si>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</si>
  <si>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</si>
  <si>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</si>
  <si>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</si>
  <si>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</si>
  <si>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</si>
  <si>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</si>
  <si>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</si>
  <si>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</si>
  <si>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</si>
  <si>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</si>
  <si>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</si>
  <si>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</si>
  <si>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</si>
  <si>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</si>
  <si>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</si>
  <si>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</si>
  <si>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</si>
  <si>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</si>
  <si>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</si>
  <si>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</si>
  <si>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</si>
  <si>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</si>
  <si>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</si>
  <si>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</si>
  <si>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</si>
  <si>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</si>
  <si>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</si>
  <si>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</si>
  <si>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</si>
  <si>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</si>
  <si>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</si>
  <si>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</si>
  <si>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</si>
  <si>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</si>
  <si>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</si>
  <si>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</si>
  <si>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</si>
  <si>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</si>
  <si>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</si>
  <si>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</si>
  <si>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</si>
  <si>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</si>
  <si>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</si>
  <si>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</si>
  <si>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</si>
  <si>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</si>
  <si>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</si>
  <si>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</si>
  <si>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</si>
  <si>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</si>
  <si>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</si>
  <si>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</si>
  <si>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</si>
  <si>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</si>
  <si>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</si>
  <si>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</si>
  <si>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</si>
  <si>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</si>
  <si>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</si>
  <si>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</si>
  <si>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</si>
  <si>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</si>
  <si>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</si>
  <si>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</si>
  <si>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</si>
  <si>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</si>
  <si>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</si>
  <si>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</si>
  <si>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</si>
  <si>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</si>
  <si>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</si>
  <si>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</si>
  <si>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</si>
  <si>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</si>
  <si>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</si>
  <si>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</si>
  <si>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</si>
  <si>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</si>
  <si>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</si>
  <si>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</si>
  <si>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</si>
  <si>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</si>
  <si>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</si>
  <si>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</si>
  <si>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</si>
  <si>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</si>
  <si>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</si>
  <si>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</si>
  <si>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</si>
  <si>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</si>
  <si>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</si>
  <si>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</si>
  <si>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</si>
  <si>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</si>
  <si>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</si>
  <si>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</si>
  <si>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</si>
  <si>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</si>
  <si>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</si>
  <si>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</si>
  <si>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</si>
  <si>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</si>
  <si>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</si>
  <si>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</si>
  <si>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</si>
  <si>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</si>
  <si>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</si>
  <si>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</si>
  <si>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</si>
  <si>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</si>
  <si>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</si>
  <si>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</si>
  <si>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</si>
  <si>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</si>
  <si>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</si>
  <si>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</si>
  <si>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</si>
  <si>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</si>
  <si>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</si>
  <si>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</si>
  <si>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</si>
  <si>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</si>
  <si>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</si>
  <si>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</si>
  <si>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</si>
  <si>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</si>
  <si>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</si>
  <si>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</si>
  <si>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</si>
  <si>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</si>
  <si>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</si>
  <si>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</si>
  <si>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</si>
  <si>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</si>
  <si>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</si>
  <si>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</si>
  <si>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</si>
  <si>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</si>
  <si>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</si>
  <si>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</si>
  <si>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</si>
  <si>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</si>
  <si>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</si>
  <si>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</si>
  <si>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</si>
  <si>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</si>
  <si>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</si>
  <si>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</si>
  <si>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</si>
  <si>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</si>
  <si>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</si>
  <si>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</si>
  <si>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</si>
  <si>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</si>
  <si>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</si>
  <si>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</si>
  <si>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</si>
  <si>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</si>
  <si>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</si>
  <si>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</si>
  <si>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</si>
  <si>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</si>
  <si>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</si>
  <si>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</si>
  <si>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</si>
  <si>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</si>
  <si>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</si>
  <si>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</si>
  <si>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</si>
  <si>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</si>
  <si>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</si>
  <si>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</si>
  <si>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</si>
  <si>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</si>
  <si>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</si>
  <si>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</si>
  <si>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</si>
  <si>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</si>
  <si>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</si>
  <si>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</si>
  <si>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</si>
  <si>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</si>
  <si>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</si>
  <si>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</si>
  <si>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</si>
  <si>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</si>
  <si>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</si>
  <si>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</si>
  <si>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</si>
  <si>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</si>
  <si>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</si>
  <si>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</si>
  <si>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</si>
  <si>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</si>
  <si>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</si>
  <si>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</si>
  <si>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</si>
  <si>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</si>
  <si>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</si>
  <si>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</si>
  <si>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</si>
  <si>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</si>
  <si>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</si>
  <si>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</si>
  <si>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</si>
  <si>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</si>
  <si>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</si>
  <si>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</si>
  <si>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</si>
  <si>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</si>
  <si>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</si>
  <si>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</si>
  <si>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</si>
  <si>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</si>
  <si>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</si>
  <si>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</si>
  <si>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</si>
  <si>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</si>
  <si>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</si>
  <si>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</si>
  <si>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</si>
  <si>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</si>
  <si>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</si>
  <si>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</si>
  <si>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</si>
  <si>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</si>
  <si>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</si>
  <si>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</si>
  <si>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</si>
  <si>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</si>
  <si>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</si>
  <si>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</si>
  <si>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</si>
  <si>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</si>
  <si>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</si>
  <si>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</si>
  <si>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</si>
  <si>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</si>
  <si>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</si>
  <si>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</si>
  <si>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</si>
  <si>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</si>
  <si>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</si>
  <si>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</si>
  <si>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</si>
  <si>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</si>
  <si>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</si>
  <si>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</si>
  <si>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</si>
  <si>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</si>
  <si>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</si>
  <si>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</si>
  <si>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</si>
  <si>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</si>
  <si>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</si>
  <si>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</si>
  <si>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</si>
  <si>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</si>
  <si>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</si>
  <si>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</si>
  <si>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</si>
  <si>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</si>
  <si>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</si>
  <si>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</si>
  <si>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</si>
  <si>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</si>
  <si>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</si>
  <si>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</si>
  <si>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</si>
  <si>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</si>
  <si>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</si>
  <si>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</si>
  <si>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</si>
  <si>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</si>
  <si>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</si>
  <si>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</si>
  <si>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</si>
  <si>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</si>
  <si>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</si>
  <si>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</si>
  <si>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</si>
  <si>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</si>
  <si>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</si>
  <si>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</si>
  <si>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</si>
  <si>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</si>
  <si>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</si>
  <si>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</si>
  <si>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</si>
  <si>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</si>
  <si>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</si>
  <si>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</si>
  <si>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</si>
  <si>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</si>
  <si>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</si>
  <si>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</si>
  <si>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</si>
  <si>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</si>
  <si>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</si>
  <si>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</si>
  <si>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</si>
  <si>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</si>
  <si>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</si>
  <si>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</si>
  <si>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</si>
  <si>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</si>
  <si>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</si>
  <si>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</si>
  <si>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</si>
  <si>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</si>
  <si>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</si>
  <si>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</si>
  <si>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</si>
  <si>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</si>
  <si>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</si>
  <si>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</si>
  <si>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</si>
  <si>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</si>
  <si>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</si>
  <si>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</si>
  <si>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</si>
  <si>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</si>
  <si>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</si>
  <si>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</si>
  <si>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</si>
  <si>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</si>
  <si>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</si>
  <si>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</si>
  <si>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</si>
  <si>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</si>
  <si>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</si>
  <si>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</si>
  <si>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</si>
  <si>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</si>
  <si>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</si>
  <si>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</si>
  <si>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</si>
  <si>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</si>
  <si>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</si>
  <si>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</si>
  <si>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</si>
  <si>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</si>
  <si>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</si>
  <si>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</si>
  <si>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</si>
  <si>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</si>
  <si>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</si>
  <si>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</si>
  <si>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</si>
  <si>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</si>
  <si>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</si>
  <si>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</si>
  <si>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</si>
  <si>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</si>
  <si>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</si>
  <si>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</si>
  <si>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</si>
  <si>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</si>
  <si>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</si>
  <si>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</si>
  <si>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</si>
  <si>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</si>
  <si>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</si>
  <si>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</si>
  <si>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</si>
  <si>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</si>
  <si>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</si>
  <si>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</si>
  <si>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</si>
  <si>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</si>
  <si>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</si>
  <si>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</si>
  <si>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</si>
  <si>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</si>
  <si>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</si>
  <si>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</si>
  <si>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</si>
  <si>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</si>
  <si>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</si>
  <si>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</si>
  <si>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</si>
  <si>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</si>
  <si>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</si>
  <si>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</si>
  <si>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</si>
  <si>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</si>
  <si>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</si>
  <si>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</si>
  <si>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</si>
  <si>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</si>
  <si>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</si>
  <si>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</si>
  <si>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</si>
  <si>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</si>
  <si>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</si>
  <si>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</si>
  <si>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</si>
  <si>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</si>
  <si>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</si>
  <si>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</si>
  <si>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</si>
  <si>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</si>
  <si>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</si>
  <si>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</si>
  <si>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</si>
  <si>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</si>
  <si>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</si>
  <si>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</si>
  <si>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</si>
  <si>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</si>
  <si>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</si>
  <si>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</si>
  <si>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</si>
  <si>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</si>
  <si>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</si>
  <si>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</si>
  <si>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</si>
  <si>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</si>
  <si>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</si>
  <si>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</si>
  <si>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</si>
  <si>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</si>
  <si>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</si>
  <si>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</si>
  <si>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</si>
  <si>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</si>
  <si>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</si>
  <si>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</si>
  <si>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</si>
  <si>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</si>
  <si>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</si>
  <si>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</si>
  <si>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</si>
  <si>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</si>
  <si>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</si>
  <si>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</si>
  <si>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</si>
  <si>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</si>
  <si>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</si>
  <si>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</si>
  <si>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</si>
  <si>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</si>
  <si>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</si>
  <si>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</si>
  <si>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</si>
  <si>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</si>
  <si>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</si>
  <si>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</si>
  <si>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</si>
  <si>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</si>
  <si>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</si>
  <si>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</si>
  <si>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</si>
  <si>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</si>
  <si>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</si>
  <si>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</si>
  <si>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</si>
  <si>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</si>
  <si>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</si>
  <si>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</si>
  <si>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</si>
  <si>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</si>
  <si>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</si>
  <si>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</si>
  <si>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</si>
  <si>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</si>
  <si>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</si>
  <si>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</si>
  <si>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</si>
  <si>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</si>
  <si>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</si>
  <si>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</si>
  <si>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</si>
  <si>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</si>
  <si>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</si>
  <si>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</si>
  <si>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</si>
  <si>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</si>
  <si>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</si>
  <si>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</si>
  <si>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</si>
  <si>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</si>
  <si>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</si>
  <si>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</si>
  <si>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</si>
  <si>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</si>
  <si>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</si>
  <si>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</si>
  <si>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</si>
  <si>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</si>
  <si>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</si>
  <si>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</si>
  <si>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</si>
  <si>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</si>
  <si>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</si>
  <si>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</si>
  <si>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</si>
  <si>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</si>
  <si>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</si>
  <si>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</si>
  <si>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</si>
  <si>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</si>
  <si>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</si>
  <si>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</si>
  <si>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</si>
  <si>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</si>
  <si>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</si>
  <si>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</si>
  <si>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</si>
  <si>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</si>
  <si>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</si>
  <si>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</si>
  <si>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</si>
  <si>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</si>
  <si>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</si>
  <si>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</si>
  <si>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</si>
  <si>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</si>
  <si>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</si>
  <si>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</si>
  <si>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</si>
  <si>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</si>
  <si>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</si>
  <si>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</si>
  <si>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</si>
  <si>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</si>
  <si>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</si>
  <si>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</si>
  <si>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</si>
  <si>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</si>
  <si>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</si>
  <si>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</si>
  <si>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</si>
  <si>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</si>
  <si>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</si>
  <si>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</si>
  <si>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</si>
  <si>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</si>
  <si>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</si>
  <si>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</si>
  <si>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</si>
  <si>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</si>
  <si>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</si>
  <si>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</si>
  <si>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</si>
  <si>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</si>
  <si>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</si>
  <si>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</si>
  <si>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</si>
  <si>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</si>
  <si>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</si>
  <si>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</si>
  <si>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</si>
  <si>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</si>
  <si>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</si>
  <si>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</si>
  <si>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</si>
  <si>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</si>
  <si>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</si>
  <si>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</si>
  <si>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</si>
  <si>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</si>
  <si>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</si>
  <si>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</si>
  <si>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</si>
  <si>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</si>
  <si>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</si>
  <si>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</si>
  <si>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</si>
  <si>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</si>
  <si>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</si>
  <si>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</si>
  <si>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</si>
  <si>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</si>
  <si>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</si>
  <si>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</si>
  <si>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</si>
  <si>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</si>
  <si>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</si>
  <si>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</si>
  <si>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</si>
  <si>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</si>
  <si>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</si>
  <si>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</si>
  <si>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</si>
  <si>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</si>
  <si>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</si>
  <si>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</si>
  <si>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</si>
  <si>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</si>
  <si>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</si>
  <si>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</si>
  <si>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</si>
  <si>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</si>
  <si>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</si>
  <si>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</si>
  <si>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</si>
  <si>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</si>
  <si>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</si>
  <si>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</si>
  <si>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</si>
  <si>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</si>
  <si>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</si>
  <si>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</si>
  <si>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</si>
  <si>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</si>
  <si>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</si>
  <si>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</si>
  <si>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</si>
  <si>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</si>
  <si>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</si>
  <si>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</si>
  <si>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</si>
  <si>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</si>
  <si>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</si>
  <si>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</si>
  <si>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</si>
  <si>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</si>
  <si>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</si>
  <si>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</si>
  <si>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</si>
  <si>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</si>
  <si>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</si>
  <si>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</si>
  <si>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</si>
  <si>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</si>
  <si>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</si>
  <si>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</si>
  <si>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</si>
  <si>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</si>
  <si>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</si>
  <si>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</si>
  <si>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</si>
  <si>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</si>
  <si>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</si>
  <si>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</si>
  <si>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</si>
  <si>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</si>
  <si>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</si>
  <si>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</si>
  <si>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</si>
  <si>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</si>
  <si>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</si>
  <si>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</si>
  <si>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</si>
  <si>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</si>
  <si>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</si>
  <si>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</si>
  <si>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</si>
  <si>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</si>
  <si>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</si>
  <si>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</si>
  <si>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</si>
  <si>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</si>
  <si>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</si>
  <si>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</si>
  <si>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</si>
  <si>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</si>
  <si>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</si>
  <si>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</si>
  <si>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</si>
  <si>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</si>
  <si>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</si>
  <si>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</si>
  <si>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</si>
  <si>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</si>
  <si>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</si>
  <si>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</si>
  <si>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</si>
  <si>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</si>
  <si>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</si>
  <si>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</si>
  <si>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</si>
  <si>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</si>
  <si>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</si>
  <si>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</si>
  <si>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</si>
  <si>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</si>
  <si>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</si>
  <si>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</si>
  <si>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</si>
  <si>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</si>
  <si>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</si>
  <si>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</si>
  <si>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</si>
  <si>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</si>
  <si>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</si>
  <si>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</si>
  <si>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</si>
  <si>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</si>
  <si>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</si>
  <si>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</si>
  <si>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</si>
  <si>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</si>
  <si>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</si>
  <si>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</si>
  <si>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</si>
  <si>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</si>
  <si>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</si>
  <si>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</si>
  <si>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</si>
  <si>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</si>
  <si>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</si>
  <si>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</si>
  <si>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</si>
  <si>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</si>
  <si>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</si>
  <si>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</si>
  <si>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</si>
  <si>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</si>
  <si>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</si>
  <si>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</si>
  <si>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</si>
  <si>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</si>
  <si>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</si>
  <si>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</si>
  <si>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</si>
  <si>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</si>
  <si>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</si>
  <si>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</si>
  <si>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</si>
  <si>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</si>
  <si>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</si>
  <si>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</si>
  <si>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</si>
  <si>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</si>
  <si>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</si>
  <si>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</si>
  <si>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</si>
  <si>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</si>
  <si>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</si>
  <si>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</si>
  <si>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</si>
  <si>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</si>
  <si>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</si>
  <si>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</si>
  <si>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</si>
  <si>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</si>
  <si>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</si>
  <si>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</si>
  <si>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</si>
  <si>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</si>
  <si>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</si>
  <si>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</si>
  <si>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</si>
  <si>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</si>
  <si>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</si>
  <si>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</si>
  <si>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</si>
  <si>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</si>
  <si>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</si>
  <si>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</si>
  <si>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</si>
  <si>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</si>
  <si>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</si>
  <si>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</si>
  <si>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</si>
  <si>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</si>
  <si>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</si>
  <si>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</si>
  <si>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</si>
  <si>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</si>
  <si>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</si>
  <si>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</si>
  <si>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</si>
  <si>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</si>
  <si>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</si>
  <si>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</si>
  <si>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</si>
  <si>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</si>
  <si>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</si>
  <si>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</si>
  <si>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</si>
  <si>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</si>
  <si>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</si>
  <si>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</si>
  <si>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</si>
  <si>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</si>
  <si>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</si>
  <si>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</si>
  <si>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</si>
  <si>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</si>
  <si>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</si>
  <si>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</si>
  <si>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</si>
  <si>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</si>
  <si>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</si>
  <si>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</si>
  <si>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</si>
  <si>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</si>
  <si>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</si>
  <si>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</si>
  <si>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</si>
  <si>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</si>
  <si>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</si>
  <si>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</si>
  <si>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</si>
  <si>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</si>
  <si>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</si>
  <si>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</si>
  <si>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</si>
  <si>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</si>
  <si>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</si>
  <si>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</si>
  <si>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</si>
  <si>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</si>
  <si>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</si>
  <si>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</si>
  <si>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</si>
  <si>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</si>
  <si>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</si>
  <si>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</si>
  <si>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</si>
  <si>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</si>
  <si>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</si>
  <si>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</si>
  <si>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</si>
  <si>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</si>
  <si>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</si>
  <si>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</si>
  <si>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</si>
  <si>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</si>
  <si>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</si>
  <si>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</si>
  <si>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</si>
  <si>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</si>
  <si>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</si>
  <si>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</si>
  <si>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</si>
  <si>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</si>
  <si>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</si>
  <si>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</si>
  <si>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</si>
  <si>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</si>
  <si>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</si>
  <si>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</si>
  <si>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</si>
  <si>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</si>
  <si>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</si>
  <si>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</si>
  <si>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</si>
  <si>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</si>
  <si>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</si>
  <si>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</si>
  <si>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</si>
  <si>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</si>
  <si>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</si>
  <si>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</si>
  <si>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</si>
  <si>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</si>
  <si>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</si>
  <si>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</si>
  <si>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</si>
  <si>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</si>
  <si>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</si>
  <si>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</si>
  <si>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</si>
  <si>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</si>
  <si>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</si>
  <si>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</si>
  <si>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</si>
  <si>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</si>
  <si>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</si>
  <si>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</si>
  <si>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</si>
  <si>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</si>
  <si>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</si>
  <si>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</si>
  <si>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</si>
  <si>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</si>
  <si>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</si>
  <si>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</si>
  <si>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</si>
  <si>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</si>
  <si>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</si>
  <si>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</si>
  <si>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</si>
  <si>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</si>
  <si>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</si>
  <si>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</si>
  <si>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</si>
  <si>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</si>
  <si>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</si>
  <si>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</si>
  <si>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</si>
  <si>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</si>
  <si>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</si>
  <si>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</si>
  <si>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</si>
  <si>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</si>
  <si>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</si>
  <si>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</si>
  <si>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</si>
  <si>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</si>
  <si>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</si>
  <si>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</si>
  <si>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</si>
  <si>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</si>
  <si>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</si>
  <si>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</si>
  <si>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</si>
  <si>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</si>
  <si>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</si>
  <si>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</si>
  <si>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</si>
  <si>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</si>
  <si>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</si>
  <si>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</si>
  <si>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</si>
  <si>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</si>
  <si>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</si>
  <si>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</si>
  <si>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</si>
  <si>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</si>
  <si>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</si>
  <si>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</si>
  <si>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</si>
  <si>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</si>
  <si>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</si>
  <si>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</si>
  <si>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</si>
  <si>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</si>
  <si>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</si>
  <si>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</si>
  <si>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</si>
  <si>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</si>
  <si>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</si>
  <si>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</si>
  <si>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</si>
  <si>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</si>
  <si>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</si>
  <si>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</si>
  <si>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</si>
  <si>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</si>
  <si>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</si>
  <si>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</si>
  <si>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</si>
  <si>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</si>
  <si>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</si>
  <si>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</si>
  <si>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</si>
  <si>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</si>
  <si>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</si>
  <si>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</si>
  <si>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</si>
  <si>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</si>
  <si>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</si>
  <si>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</si>
  <si>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</si>
  <si>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</si>
  <si>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</si>
  <si>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</si>
  <si>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</si>
  <si>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</si>
  <si>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</si>
  <si>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</si>
  <si>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</si>
  <si>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</si>
  <si>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</si>
  <si>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</si>
  <si>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</si>
  <si>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</si>
  <si>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</si>
  <si>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</si>
  <si>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</si>
  <si>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</si>
  <si>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</si>
  <si>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</si>
  <si>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</si>
  <si>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</si>
  <si>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</si>
  <si>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</si>
  <si>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</si>
  <si>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</si>
  <si>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</si>
  <si>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</si>
  <si>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</si>
  <si>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</si>
  <si>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</si>
  <si>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</si>
  <si>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</si>
  <si>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</si>
  <si>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</si>
  <si>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</si>
  <si>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</si>
  <si>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</si>
  <si>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</si>
  <si>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</si>
  <si>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</si>
  <si>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</si>
  <si>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</si>
  <si>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</si>
  <si>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</si>
  <si>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</si>
  <si>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</si>
  <si>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</si>
  <si>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</si>
  <si>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</si>
  <si>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</si>
  <si>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</si>
  <si>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</si>
  <si>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</si>
  <si>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</si>
  <si>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</si>
  <si>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</si>
  <si>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</si>
  <si>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</si>
  <si>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</si>
  <si>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</si>
  <si>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</si>
  <si>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</si>
  <si>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</si>
  <si>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</si>
  <si>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</si>
  <si>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</si>
  <si>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</si>
  <si>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</si>
  <si>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</si>
  <si>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</si>
  <si>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</si>
  <si>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</si>
  <si>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</si>
  <si>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</si>
  <si>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</si>
  <si>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</si>
  <si>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</si>
  <si>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</si>
  <si>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</si>
  <si>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</si>
  <si>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</si>
  <si>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</si>
  <si>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</si>
  <si>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</si>
  <si>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</si>
  <si>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</si>
  <si>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</si>
  <si>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</si>
  <si>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</si>
  <si>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</si>
  <si>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</si>
  <si>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</si>
  <si>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</si>
  <si>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</si>
  <si>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</si>
  <si>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</si>
  <si>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</si>
  <si>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</si>
  <si>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</si>
  <si>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</si>
  <si>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</si>
  <si>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</si>
  <si>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</si>
  <si>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</si>
  <si>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</si>
  <si>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</si>
  <si>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</si>
  <si>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</si>
  <si>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</si>
  <si>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</si>
  <si>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</si>
  <si>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</si>
  <si>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</si>
  <si>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</si>
  <si>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</si>
  <si>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</si>
  <si>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</si>
  <si>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</si>
  <si>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</si>
  <si>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</si>
  <si>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</si>
  <si>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</si>
  <si>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</si>
  <si>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</si>
  <si>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</si>
  <si>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</si>
  <si>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</si>
  <si>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</si>
  <si>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</si>
  <si>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</si>
  <si>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</si>
  <si>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</si>
  <si>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</si>
  <si>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</si>
  <si>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</si>
  <si>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</si>
  <si>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</si>
  <si>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</si>
  <si>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</si>
  <si>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</si>
  <si>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</si>
  <si>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</si>
  <si>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</si>
  <si>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</si>
  <si>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</si>
  <si>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</si>
  <si>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</si>
  <si>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</si>
  <si>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</si>
  <si>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</si>
  <si>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</si>
  <si>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</si>
  <si>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</si>
  <si>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</si>
  <si>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</si>
  <si>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</si>
  <si>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</si>
  <si>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</si>
  <si>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</si>
  <si>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</si>
  <si>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</si>
  <si>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</si>
  <si>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</si>
  <si>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</si>
  <si>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</si>
  <si>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</si>
  <si>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</si>
  <si>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</si>
  <si>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</si>
  <si>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</si>
  <si>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</si>
  <si>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</si>
  <si>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</si>
  <si>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</si>
  <si>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</si>
  <si>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</si>
  <si>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</si>
  <si>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</si>
  <si>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</si>
  <si>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</si>
  <si>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</si>
  <si>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</si>
  <si>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</si>
  <si>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</si>
  <si>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</si>
  <si>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</si>
  <si>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</si>
  <si>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</si>
  <si>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</si>
  <si>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</si>
  <si>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</si>
  <si>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</si>
  <si>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</si>
  <si>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</si>
  <si>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</si>
  <si>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</si>
  <si>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</si>
  <si>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</si>
  <si>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</si>
  <si>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</si>
  <si>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</si>
  <si>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</si>
  <si>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</si>
  <si>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</si>
  <si>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</si>
  <si>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</si>
  <si>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</si>
  <si>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</si>
  <si>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</si>
  <si>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</si>
  <si>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</si>
  <si>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</si>
  <si>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</si>
  <si>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</si>
  <si>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</si>
  <si>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</si>
  <si>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</si>
  <si>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</si>
  <si>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</si>
  <si>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</si>
  <si>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</si>
  <si>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</si>
  <si>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</si>
  <si>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</si>
  <si>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</si>
  <si>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</si>
  <si>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</si>
  <si>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</si>
  <si>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</si>
  <si>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</si>
  <si>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</si>
  <si>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</si>
  <si>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</si>
  <si>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</si>
  <si>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</si>
  <si>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</si>
  <si>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</si>
  <si>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</si>
  <si>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</si>
  <si>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</si>
  <si>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</si>
  <si>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</si>
  <si>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</si>
  <si>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</si>
  <si>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</si>
  <si>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</si>
  <si>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</si>
  <si>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</si>
  <si>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</si>
  <si>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</si>
  <si>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</si>
  <si>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</si>
  <si>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</si>
  <si>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</si>
  <si>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</si>
  <si>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</si>
  <si>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</si>
  <si>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</si>
  <si>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</si>
  <si>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</si>
  <si>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</si>
  <si>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</si>
  <si>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</si>
  <si>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</si>
  <si>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</si>
  <si>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</si>
  <si>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</si>
  <si>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</si>
  <si>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</si>
  <si>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</si>
  <si>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</si>
  <si>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</si>
  <si>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</si>
  <si>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</si>
  <si>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</si>
  <si>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</si>
  <si>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</si>
  <si>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</si>
  <si>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</si>
  <si>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</si>
  <si>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</si>
  <si>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</si>
  <si>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</si>
  <si>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</si>
  <si>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</si>
  <si>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</si>
  <si>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</si>
  <si>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</si>
  <si>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</si>
  <si>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</si>
  <si>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</si>
  <si>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</si>
  <si>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</si>
  <si>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</si>
  <si>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</si>
  <si>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</si>
  <si>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</si>
  <si>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</si>
  <si>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</si>
  <si>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</si>
  <si>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</si>
  <si>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</si>
  <si>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</si>
  <si>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</si>
  <si>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</si>
  <si>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</si>
  <si>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</si>
  <si>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</si>
  <si>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</si>
  <si>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</si>
  <si>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</si>
  <si>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</si>
  <si>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</si>
  <si>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</si>
  <si>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</si>
  <si>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</si>
  <si>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</si>
  <si>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</si>
  <si>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</si>
  <si>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</si>
  <si>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</si>
  <si>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</si>
  <si>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</si>
  <si>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</si>
  <si>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</si>
  <si>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</si>
  <si>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</si>
  <si>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</si>
  <si>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</si>
  <si>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</si>
  <si>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</si>
  <si>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</si>
  <si>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</si>
  <si>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</si>
  <si>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</si>
  <si>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</si>
  <si>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</si>
  <si>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</si>
  <si>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</si>
  <si>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</si>
  <si>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</si>
  <si>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</si>
  <si>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</si>
  <si>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</si>
  <si>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</si>
  <si>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</si>
  <si>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</si>
  <si>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</si>
  <si>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</si>
  <si>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</si>
  <si>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</si>
  <si>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</si>
  <si>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</si>
  <si>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</si>
  <si>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</si>
  <si>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</si>
  <si>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</si>
  <si>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</si>
  <si>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</si>
  <si>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</si>
  <si>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</si>
  <si>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</si>
  <si>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</si>
  <si>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</si>
  <si>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</si>
  <si>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</si>
  <si>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</si>
  <si>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</si>
  <si>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</si>
  <si>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</si>
  <si>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</si>
  <si>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</si>
  <si>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</si>
  <si>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</si>
  <si>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</si>
  <si>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</si>
  <si>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</si>
  <si>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</si>
  <si>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</si>
  <si>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</si>
  <si>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</si>
  <si>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</si>
  <si>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</si>
  <si>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</si>
  <si>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</si>
  <si>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</si>
  <si>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</si>
  <si>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</si>
  <si>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</si>
  <si>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</si>
  <si>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</si>
  <si>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</si>
  <si>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</si>
  <si>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</si>
  <si>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</si>
  <si>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</si>
  <si>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</si>
  <si>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</si>
  <si>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</si>
  <si>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</si>
  <si>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</si>
  <si>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</si>
  <si>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</si>
  <si>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</si>
  <si>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</si>
  <si>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</si>
  <si>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</si>
  <si>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</si>
  <si>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</si>
  <si>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</si>
  <si>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</si>
  <si>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</si>
  <si>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</si>
  <si>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</si>
  <si>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</si>
  <si>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</si>
  <si>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</si>
  <si>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</si>
  <si>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</si>
  <si>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</si>
  <si>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</si>
  <si>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</si>
  <si>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</si>
  <si>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</si>
  <si>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</si>
  <si>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</si>
  <si>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</si>
  <si>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</si>
  <si>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</si>
  <si>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</si>
  <si>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</si>
  <si>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</si>
  <si>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</si>
  <si>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</si>
  <si>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</si>
  <si>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</si>
  <si>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</si>
  <si>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</si>
  <si>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</si>
  <si>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</si>
  <si>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</si>
  <si>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</si>
  <si>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</si>
  <si>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</si>
  <si>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</si>
  <si>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</si>
  <si>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</si>
  <si>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</si>
  <si>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</si>
  <si>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</si>
  <si>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</si>
  <si>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</si>
  <si>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</si>
  <si>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</si>
  <si>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</si>
  <si>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</si>
  <si>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</si>
  <si>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</si>
  <si>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</si>
  <si>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</si>
  <si>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</si>
  <si>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</si>
  <si>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</si>
  <si>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</si>
  <si>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</si>
  <si>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</si>
  <si>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</si>
  <si>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</si>
  <si>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</si>
  <si>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</si>
  <si>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</si>
  <si>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</si>
  <si>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</si>
  <si>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</si>
  <si>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</si>
  <si>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</si>
  <si>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</si>
  <si>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</si>
  <si>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</si>
  <si>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</si>
  <si>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</si>
  <si>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</si>
  <si>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</si>
  <si>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</si>
  <si>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</si>
  <si>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</si>
  <si>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</si>
  <si>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</si>
  <si>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</si>
  <si>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</si>
  <si>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</si>
  <si>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</si>
  <si>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</si>
  <si>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</si>
  <si>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</si>
  <si>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</si>
  <si>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</si>
  <si>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</si>
  <si>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</si>
  <si>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</si>
  <si>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</si>
  <si>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</si>
  <si>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</si>
  <si>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</si>
  <si>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</si>
  <si>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</si>
  <si>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</si>
  <si>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</si>
  <si>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</si>
  <si>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</si>
  <si>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</si>
  <si>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</si>
  <si>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</si>
  <si>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</si>
  <si>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</si>
  <si>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</si>
  <si>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</si>
  <si>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</si>
  <si>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</si>
  <si>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</si>
  <si>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</si>
  <si>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</si>
  <si>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</si>
  <si>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</si>
  <si>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</si>
  <si>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</si>
  <si>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</si>
  <si>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</si>
  <si>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</si>
  <si>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</si>
  <si>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</si>
  <si>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</si>
  <si>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</si>
  <si>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</si>
  <si>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</si>
  <si>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</si>
  <si>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</si>
  <si>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</si>
  <si>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</si>
  <si>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</si>
  <si>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</si>
  <si>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</si>
  <si>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</si>
  <si>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</si>
  <si>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</si>
  <si>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</si>
  <si>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</si>
  <si>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</si>
  <si>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</si>
  <si>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</si>
  <si>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</si>
  <si>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</si>
  <si>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</si>
  <si>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</si>
  <si>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</si>
  <si>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</si>
  <si>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</si>
  <si>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</si>
  <si>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</si>
  <si>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</si>
  <si>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</si>
  <si>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</si>
  <si>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</si>
  <si>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</si>
  <si>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</si>
  <si>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</si>
  <si>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</si>
  <si>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</si>
  <si>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</si>
  <si>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</si>
  <si>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</si>
  <si>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</si>
  <si>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</si>
  <si>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</si>
  <si>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</si>
  <si>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</si>
  <si>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</si>
  <si>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</si>
  <si>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</si>
  <si>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</si>
  <si>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</si>
  <si>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</si>
  <si>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</si>
  <si>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</si>
  <si>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</si>
  <si>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</si>
  <si>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</si>
  <si>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</si>
  <si>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</si>
  <si>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</si>
  <si>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</si>
  <si>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</si>
  <si>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</si>
  <si>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</si>
  <si>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</si>
  <si>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</si>
  <si>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</si>
  <si>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</si>
  <si>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</si>
  <si>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</si>
  <si>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</si>
  <si>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</si>
  <si>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</si>
  <si>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</si>
  <si>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</si>
  <si>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</si>
  <si>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</si>
  <si>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</si>
  <si>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</si>
  <si>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</si>
  <si>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</si>
  <si>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</si>
  <si>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</si>
  <si>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</si>
  <si>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</si>
  <si>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</si>
  <si>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</si>
  <si>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</si>
  <si>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</si>
  <si>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</si>
  <si>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</si>
  <si>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</si>
  <si>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</si>
  <si>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</si>
  <si>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</si>
  <si>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</si>
  <si>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</si>
  <si>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</si>
  <si>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</si>
  <si>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</si>
  <si>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</si>
  <si>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</si>
  <si>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</si>
  <si>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</si>
  <si>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</si>
  <si>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</si>
  <si>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</si>
  <si>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</si>
  <si>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</si>
  <si>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</si>
  <si>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</si>
  <si>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</si>
  <si>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</si>
  <si>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</si>
  <si>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</si>
  <si>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</si>
  <si>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</si>
  <si>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</si>
  <si>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</si>
  <si>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</si>
  <si>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</si>
  <si>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</si>
  <si>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</si>
  <si>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</si>
  <si>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</si>
  <si>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</si>
  <si>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</si>
  <si>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</si>
  <si>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</si>
  <si>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</si>
  <si>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</si>
  <si>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</si>
  <si>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</si>
  <si>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</si>
  <si>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</si>
  <si>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</si>
  <si>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</si>
  <si>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</si>
  <si>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</si>
  <si>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</si>
  <si>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</si>
  <si>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</si>
  <si>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</si>
  <si>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</si>
  <si>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</si>
  <si>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</si>
  <si>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</si>
  <si>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</si>
  <si>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</si>
  <si>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</si>
  <si>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</si>
  <si>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</si>
  <si>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</si>
  <si>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</si>
  <si>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</si>
  <si>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</si>
  <si>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</si>
  <si>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</si>
  <si>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</si>
  <si>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</si>
  <si>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</si>
  <si>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</si>
  <si>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</si>
  <si>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</si>
  <si>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</si>
  <si>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</si>
  <si>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</si>
  <si>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</si>
  <si>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</si>
  <si>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</si>
  <si>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</si>
  <si>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</si>
  <si>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</si>
  <si>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</si>
  <si>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</si>
  <si>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</si>
  <si>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</si>
  <si>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</si>
  <si>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</si>
  <si>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</si>
  <si>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</si>
  <si>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</si>
  <si>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</si>
  <si>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</si>
  <si>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</si>
  <si>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</si>
  <si>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</si>
  <si>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</si>
  <si>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</si>
  <si>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</si>
  <si>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</si>
  <si>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</si>
  <si>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</si>
  <si>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</si>
  <si>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</si>
  <si>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</si>
  <si>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</si>
  <si>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</si>
  <si>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</si>
  <si>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</si>
  <si>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</si>
  <si>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</si>
  <si>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</si>
  <si>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</si>
  <si>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</si>
  <si>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</si>
  <si>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</si>
  <si>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</si>
  <si>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</si>
  <si>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</si>
  <si>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</si>
  <si>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</si>
  <si>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</si>
  <si>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</si>
  <si>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</si>
  <si>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</si>
  <si>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</si>
  <si>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</si>
  <si>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</si>
  <si>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</si>
  <si>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</si>
  <si>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</si>
  <si>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</si>
  <si>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</si>
  <si>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</si>
  <si>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</si>
  <si>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</si>
  <si>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</si>
  <si>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</si>
  <si>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</si>
  <si>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</si>
  <si>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</si>
  <si>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</si>
  <si>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</si>
  <si>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</si>
  <si>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</si>
  <si>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</si>
  <si>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</si>
  <si>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</si>
  <si>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</si>
  <si>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</si>
  <si>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</si>
  <si>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</si>
  <si>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</si>
  <si>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</si>
  <si>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</si>
  <si>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</si>
  <si>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</si>
  <si>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</si>
  <si>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</si>
  <si>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</si>
  <si>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</si>
  <si>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</si>
  <si>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</si>
  <si>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</si>
  <si>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</si>
  <si>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</si>
  <si>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</si>
  <si>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</si>
  <si>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</si>
  <si>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</si>
  <si>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</si>
  <si>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</si>
  <si>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</si>
  <si>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</si>
  <si>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</si>
  <si>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</si>
  <si>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</si>
  <si>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</si>
  <si>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</si>
  <si>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</si>
  <si>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</si>
  <si>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</si>
  <si>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</si>
  <si>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</si>
  <si>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</si>
  <si>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</si>
  <si>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</si>
  <si>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</si>
  <si>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</si>
  <si>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</si>
  <si>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</si>
  <si>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</si>
  <si>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</si>
  <si>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</si>
  <si>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</si>
  <si>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</si>
  <si>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</si>
  <si>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</si>
  <si>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</si>
  <si>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</si>
  <si>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</si>
  <si>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</si>
  <si>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</si>
  <si>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</si>
  <si>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</si>
  <si>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</si>
  <si>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</si>
  <si>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</si>
  <si>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</si>
  <si>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</si>
  <si>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</si>
  <si>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</si>
  <si>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</si>
  <si>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</si>
  <si>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</si>
  <si>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</si>
  <si>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</si>
  <si>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</si>
  <si>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</si>
  <si>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</si>
  <si>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</si>
  <si>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</si>
  <si>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</si>
  <si>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</si>
  <si>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</si>
  <si>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</si>
  <si>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</si>
  <si>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</si>
  <si>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</si>
  <si>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</si>
  <si>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</si>
  <si>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</si>
  <si>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</si>
  <si>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</si>
  <si>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</si>
  <si>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</si>
  <si>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</si>
  <si>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</si>
  <si>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</si>
  <si>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</si>
  <si>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</si>
  <si>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</si>
  <si>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</si>
  <si>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</si>
  <si>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</si>
  <si>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</si>
  <si>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</si>
  <si>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</si>
  <si>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</si>
  <si>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</si>
  <si>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</si>
  <si>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</si>
  <si>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</si>
  <si>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</si>
  <si>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</si>
  <si>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</si>
  <si>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</si>
  <si>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</si>
  <si>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</si>
  <si>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</si>
  <si>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</si>
  <si>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</si>
  <si>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</si>
  <si>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</si>
  <si>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</si>
  <si>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</si>
  <si>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</si>
  <si>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</si>
  <si>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</si>
  <si>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</si>
  <si>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</si>
  <si>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</si>
  <si>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</si>
  <si>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</si>
  <si>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</si>
  <si>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</si>
  <si>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</si>
  <si>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</si>
  <si>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</si>
  <si>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</si>
  <si>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</si>
  <si>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</si>
  <si>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</si>
  <si>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</si>
  <si>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</si>
  <si>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</si>
  <si>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</si>
  <si>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</si>
  <si>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</si>
  <si>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</si>
  <si>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</si>
  <si>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</si>
  <si>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</si>
  <si>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</si>
  <si>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</si>
  <si>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</si>
  <si>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</si>
  <si>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</si>
  <si>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</si>
  <si>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</si>
  <si>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</si>
  <si>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</si>
  <si>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</si>
  <si>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</si>
  <si>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</si>
  <si>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</si>
  <si>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</si>
  <si>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</si>
  <si>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</si>
  <si>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</si>
  <si>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</si>
  <si>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</si>
  <si>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</si>
  <si>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</si>
  <si>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</si>
  <si>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</si>
  <si>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</si>
  <si>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</si>
  <si>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</si>
  <si>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</si>
  <si>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</si>
  <si>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</si>
  <si>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</si>
  <si>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</si>
  <si>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</si>
  <si>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</si>
  <si>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</si>
  <si>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</si>
  <si>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</si>
  <si>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</si>
  <si>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</si>
  <si>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</si>
  <si>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</si>
  <si>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</si>
  <si>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</si>
  <si>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</si>
  <si>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</si>
  <si>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</si>
  <si>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</si>
  <si>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</si>
  <si>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</si>
  <si>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</si>
  <si>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</si>
  <si>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</si>
  <si>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</si>
  <si>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</si>
  <si>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</si>
  <si>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</si>
  <si>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</si>
  <si>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</si>
  <si>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</si>
  <si>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</si>
  <si>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</si>
  <si>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</si>
  <si>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</si>
  <si>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</si>
  <si>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</si>
  <si>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</si>
  <si>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</si>
  <si>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</si>
  <si>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</si>
  <si>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</si>
  <si>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</si>
  <si>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</si>
  <si>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</si>
  <si>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</si>
  <si>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</si>
  <si>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</si>
  <si>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</si>
  <si>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</si>
  <si>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</si>
  <si>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</si>
  <si>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</si>
  <si>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</si>
  <si>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</si>
  <si>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</si>
  <si>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</si>
  <si>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</si>
  <si>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</si>
  <si>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</si>
  <si>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</si>
  <si>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</si>
  <si>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</si>
  <si>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</si>
  <si>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</si>
  <si>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</si>
  <si>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</si>
  <si>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</si>
  <si>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</si>
  <si>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</si>
  <si>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</si>
  <si>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</si>
  <si>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</si>
  <si>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</si>
  <si>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</si>
  <si>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</si>
  <si>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</si>
  <si>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</si>
  <si>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</si>
  <si>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</si>
  <si>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</si>
  <si>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</si>
  <si>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</si>
  <si>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</si>
  <si>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</si>
  <si>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</si>
  <si>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</si>
  <si>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</si>
  <si>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</si>
  <si>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</si>
  <si>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</si>
  <si>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</si>
  <si>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</si>
  <si>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</si>
  <si>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</si>
  <si>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</si>
  <si>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</si>
  <si>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</si>
  <si>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</si>
  <si>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</si>
  <si>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</si>
  <si>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</si>
  <si>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</si>
  <si>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</si>
  <si>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</si>
  <si>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</si>
  <si>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</si>
  <si>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</si>
  <si>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</si>
  <si>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</si>
  <si>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</si>
  <si>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</si>
  <si>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</si>
  <si>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</si>
  <si>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</si>
  <si>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</si>
  <si>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</si>
  <si>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</si>
  <si>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</si>
  <si>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</si>
  <si>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</si>
  <si>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</si>
  <si>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</si>
  <si>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</si>
  <si>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</si>
  <si>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</si>
  <si>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</si>
  <si>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</si>
  <si>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</si>
  <si>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</si>
  <si>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</si>
  <si>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</si>
  <si>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</si>
  <si>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</si>
  <si>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</si>
  <si>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</si>
  <si>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</si>
  <si>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</si>
  <si>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</si>
  <si>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</si>
  <si>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</si>
  <si>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</si>
  <si>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</si>
  <si>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</si>
  <si>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</si>
  <si>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</si>
  <si>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</si>
  <si>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</si>
  <si>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</si>
  <si>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</si>
  <si>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</si>
  <si>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</si>
  <si>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</si>
  <si>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</si>
  <si>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</si>
  <si>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</si>
  <si>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</si>
  <si>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</si>
  <si>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</si>
  <si>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</si>
  <si>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</si>
  <si>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</si>
  <si>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</si>
  <si>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</si>
  <si>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</si>
  <si>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</si>
  <si>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</si>
  <si>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</si>
  <si>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</si>
  <si>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</si>
  <si>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</si>
  <si>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</si>
  <si>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</si>
  <si>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</si>
  <si>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</si>
  <si>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</si>
  <si>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</si>
  <si>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</si>
  <si>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</si>
  <si>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</si>
  <si>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</si>
  <si>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</si>
  <si>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</si>
  <si>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</si>
  <si>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</si>
  <si>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</si>
  <si>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</si>
  <si>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</si>
  <si>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</si>
  <si>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</si>
  <si>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</si>
  <si>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</si>
  <si>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</si>
  <si>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</si>
  <si>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</si>
  <si>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</si>
  <si>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</si>
  <si>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</si>
  <si>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</si>
  <si>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</si>
  <si>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</si>
  <si>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</si>
  <si>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</si>
  <si>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</si>
  <si>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</si>
  <si>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</si>
  <si>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</si>
  <si>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</si>
  <si>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</si>
  <si>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</si>
  <si>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</si>
  <si>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</si>
  <si>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</si>
  <si>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</si>
  <si>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</si>
  <si>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</si>
  <si>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</si>
  <si>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</si>
  <si>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</si>
  <si>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</si>
  <si>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</si>
  <si>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</si>
  <si>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</si>
  <si>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</si>
  <si>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</si>
  <si>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</si>
  <si>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</si>
  <si>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</si>
  <si>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</si>
  <si>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</si>
  <si>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</si>
  <si>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</si>
  <si>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</si>
  <si>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</si>
  <si>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</si>
  <si>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</si>
  <si>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</si>
  <si>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</si>
  <si>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</si>
  <si>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</si>
  <si>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</si>
  <si>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</si>
  <si>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</si>
  <si>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</si>
  <si>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</si>
  <si>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</si>
  <si>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</si>
  <si>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</si>
  <si>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</si>
  <si>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</si>
  <si>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</si>
  <si>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</si>
  <si>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</si>
  <si>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</si>
  <si>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</si>
  <si>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</si>
  <si>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</si>
  <si>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</si>
  <si>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</si>
  <si>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</si>
  <si>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</si>
  <si>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</si>
  <si>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</si>
  <si>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</si>
  <si>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</si>
  <si>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</si>
  <si>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</si>
  <si>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</si>
  <si>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</si>
  <si>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</si>
  <si>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</si>
  <si>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</si>
  <si>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</si>
  <si>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</si>
  <si>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</si>
  <si>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</si>
  <si>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</si>
  <si>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</si>
  <si>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</si>
  <si>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</si>
  <si>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</si>
  <si>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</si>
  <si>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</si>
  <si>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</si>
  <si>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</si>
  <si>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</si>
  <si>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</si>
  <si>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</si>
  <si>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</si>
  <si>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</si>
  <si>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</si>
  <si>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</si>
  <si>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</si>
  <si>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</si>
  <si>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</si>
  <si>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</si>
  <si>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</si>
  <si>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</si>
  <si>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</si>
  <si>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</si>
  <si>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</si>
  <si>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</si>
  <si>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</si>
  <si>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</si>
  <si>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</si>
  <si>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</si>
  <si>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</si>
  <si>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</si>
  <si>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</si>
  <si>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</si>
  <si>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</si>
  <si>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</si>
  <si>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</si>
  <si>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</si>
  <si>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</si>
  <si>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</si>
  <si>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</si>
  <si>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</si>
  <si>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</si>
  <si>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</si>
  <si>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</si>
  <si>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</si>
  <si>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</si>
  <si>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</si>
  <si>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</si>
  <si>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</si>
  <si>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</si>
  <si>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</si>
  <si>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</si>
  <si>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</si>
  <si>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</si>
  <si>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</si>
  <si>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</si>
  <si>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</si>
  <si>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</si>
  <si>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</si>
  <si>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</si>
  <si>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</si>
  <si>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</si>
  <si>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</si>
  <si>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</si>
  <si>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</si>
  <si>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</si>
  <si>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</si>
  <si>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</si>
  <si>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</si>
  <si>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</si>
  <si>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</si>
  <si>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</si>
  <si>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</si>
  <si>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</si>
  <si>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</si>
  <si>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</si>
  <si>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</si>
  <si>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</si>
  <si>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</si>
  <si>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</si>
  <si>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</si>
  <si>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</si>
  <si>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</si>
  <si>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</si>
  <si>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</si>
  <si>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</si>
  <si>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</si>
  <si>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</si>
  <si>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</si>
  <si>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</si>
  <si>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</si>
  <si>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</si>
  <si>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</si>
  <si>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</si>
  <si>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</si>
  <si>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</si>
  <si>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</si>
  <si>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</si>
  <si>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</si>
  <si>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</si>
  <si>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</si>
  <si>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</si>
  <si>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</si>
  <si>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</si>
  <si>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</si>
  <si>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</si>
  <si>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</si>
  <si>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</si>
  <si>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</si>
  <si>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</si>
  <si>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</si>
  <si>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</si>
  <si>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</si>
  <si>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</si>
  <si>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</si>
  <si>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</si>
  <si>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</si>
  <si>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</si>
  <si>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</si>
  <si>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</si>
  <si>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</si>
  <si>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</si>
  <si>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</si>
  <si>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</si>
  <si>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</si>
  <si>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</si>
  <si>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</si>
  <si>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</si>
  <si>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</si>
  <si>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</si>
  <si>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</si>
  <si>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</si>
  <si>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</si>
  <si>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</si>
  <si>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</si>
  <si>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</si>
  <si>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</si>
  <si>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</si>
  <si>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</si>
  <si>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</si>
  <si>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</si>
  <si>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</si>
  <si>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</si>
  <si>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</si>
  <si>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</si>
  <si>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</si>
  <si>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</si>
  <si>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</si>
  <si>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</si>
  <si>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</si>
  <si>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</si>
  <si>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</si>
  <si>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</si>
  <si>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</si>
  <si>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</si>
  <si>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</si>
  <si>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</si>
  <si>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</si>
  <si>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</si>
  <si>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</si>
  <si>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</si>
  <si>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</si>
  <si>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</si>
  <si>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</si>
  <si>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</si>
  <si>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</si>
  <si>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</si>
  <si>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</si>
  <si>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</si>
  <si>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</si>
  <si>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</si>
  <si>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</si>
  <si>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</si>
  <si>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</si>
  <si>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</si>
  <si>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</si>
  <si>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</si>
  <si>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</si>
  <si>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</si>
  <si>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</si>
  <si>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</si>
  <si>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</si>
  <si>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</si>
  <si>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</si>
  <si>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</si>
  <si>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</si>
  <si>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</si>
  <si>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</si>
  <si>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</si>
  <si>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</si>
  <si>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</si>
  <si>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</si>
  <si>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</si>
  <si>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</si>
  <si>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</si>
  <si>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</si>
  <si>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</si>
  <si>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</si>
  <si>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</si>
  <si>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</si>
  <si>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</si>
  <si>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</si>
  <si>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</si>
  <si>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</si>
  <si>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</si>
  <si>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</si>
  <si>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</si>
  <si>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</si>
  <si>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</si>
  <si>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</si>
  <si>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</si>
  <si>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</si>
  <si>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</si>
  <si>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</si>
  <si>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</si>
  <si>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</si>
  <si>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</si>
  <si>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</si>
  <si>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</si>
  <si>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</si>
  <si>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</si>
  <si>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</si>
  <si>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</si>
  <si>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</si>
  <si>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</si>
  <si>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</si>
  <si>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</si>
  <si>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</si>
  <si>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</si>
  <si>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</si>
  <si>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</si>
  <si>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</si>
  <si>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</si>
  <si>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</si>
  <si>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</si>
  <si>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</si>
  <si>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</si>
  <si>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</si>
  <si>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</si>
  <si>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</si>
  <si>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</si>
  <si>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</si>
  <si>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</si>
  <si>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</si>
  <si>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</si>
  <si>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</si>
  <si>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</si>
  <si>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</si>
  <si>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</si>
  <si>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</si>
  <si>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</si>
  <si>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</si>
  <si>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</si>
  <si>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</si>
  <si>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</si>
  <si>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</si>
  <si>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</si>
  <si>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</si>
  <si>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</si>
  <si>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</si>
  <si>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</si>
  <si>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</si>
  <si>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</si>
  <si>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</si>
  <si>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</si>
  <si>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</si>
  <si>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</si>
  <si>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</si>
  <si>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</si>
  <si>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</si>
  <si>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</si>
  <si>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</si>
  <si>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</si>
  <si>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</si>
  <si>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</si>
  <si>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</si>
  <si>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</si>
  <si>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</si>
  <si>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</si>
  <si>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</si>
  <si>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</si>
  <si>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</si>
  <si>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</si>
  <si>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</si>
  <si>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</si>
  <si>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</si>
  <si>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</si>
  <si>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</si>
  <si>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</si>
  <si>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</si>
  <si>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</si>
  <si>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</si>
  <si>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</si>
  <si>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</si>
  <si>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</si>
  <si>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</si>
  <si>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</si>
  <si>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</si>
  <si>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</si>
  <si>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</si>
  <si>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</si>
  <si>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</si>
  <si>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</si>
  <si>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</si>
  <si>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</si>
  <si>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</si>
  <si>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</si>
  <si>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</si>
  <si>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</si>
  <si>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</si>
  <si>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</si>
  <si>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</si>
  <si>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</si>
  <si>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</si>
  <si>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</si>
  <si>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</si>
  <si>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</si>
  <si>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</si>
  <si>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</si>
  <si>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</si>
  <si>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</si>
  <si>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</si>
  <si>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</si>
  <si>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</si>
  <si>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</si>
  <si>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</si>
  <si>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</si>
  <si>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</si>
  <si>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</si>
  <si>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</si>
  <si>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</si>
  <si>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</si>
  <si>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</si>
  <si>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</si>
  <si>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</si>
  <si>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</si>
  <si>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</si>
  <si>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</si>
  <si>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</si>
  <si>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</si>
  <si>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</si>
  <si>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</si>
  <si>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</si>
  <si>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</si>
  <si>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</si>
  <si>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</si>
  <si>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</si>
  <si>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</si>
  <si>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</si>
  <si>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</si>
  <si>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</si>
  <si>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</si>
  <si>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</si>
  <si>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</si>
  <si>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</si>
  <si>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</si>
  <si>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</si>
  <si>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</si>
  <si>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</si>
  <si>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</si>
  <si>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</si>
  <si>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</si>
  <si>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</si>
  <si>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</si>
  <si>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</si>
  <si>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</si>
  <si>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</si>
  <si>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</si>
  <si>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</si>
  <si>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</si>
  <si>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</si>
  <si>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</si>
  <si>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</si>
  <si>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</si>
  <si>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</si>
  <si>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</si>
  <si>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</si>
  <si>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</si>
  <si>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</si>
  <si>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</si>
  <si>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</si>
  <si>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</si>
  <si>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</si>
  <si>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</si>
  <si>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</si>
  <si>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</si>
  <si>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</si>
  <si>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</si>
  <si>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</si>
  <si>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</si>
  <si>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</si>
  <si>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</si>
  <si>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</si>
  <si>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</si>
  <si>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</si>
  <si>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</si>
  <si>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</si>
  <si>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</si>
  <si>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</si>
  <si>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</si>
  <si>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</si>
  <si>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</si>
  <si>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</si>
  <si>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</si>
  <si>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</si>
  <si>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</si>
  <si>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</si>
  <si>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</si>
  <si>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</si>
  <si>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</si>
  <si>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</si>
  <si>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</si>
  <si>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</si>
  <si>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</si>
  <si>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</si>
  <si>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</si>
  <si>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</si>
  <si>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</si>
  <si>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</si>
  <si>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</si>
  <si>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</si>
  <si>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</si>
  <si>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</si>
  <si>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</si>
  <si>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</si>
  <si>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</si>
  <si>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</si>
  <si>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</si>
  <si>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</si>
  <si>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</si>
  <si>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</si>
  <si>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</si>
  <si>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</si>
  <si>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</si>
  <si>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</si>
  <si>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</si>
  <si>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</si>
  <si>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</si>
  <si>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</si>
  <si>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</si>
  <si>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</si>
  <si>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</si>
  <si>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</si>
  <si>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</si>
  <si>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</si>
  <si>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</si>
  <si>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</si>
  <si>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</si>
  <si>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</si>
  <si>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</si>
  <si>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</si>
  <si>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</si>
  <si>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</si>
  <si>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</si>
  <si>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</si>
  <si>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</si>
  <si>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</si>
  <si>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</si>
  <si>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</si>
  <si>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</si>
  <si>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</si>
  <si>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</si>
  <si>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</si>
  <si>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</si>
  <si>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</si>
  <si>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</si>
  <si>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</si>
  <si>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</si>
  <si>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</si>
  <si>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</si>
  <si>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</si>
  <si>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</si>
  <si>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</si>
  <si>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</si>
  <si>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</si>
  <si>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</si>
  <si>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</si>
  <si>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</si>
  <si>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</si>
  <si>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</si>
  <si>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</si>
  <si>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</si>
  <si>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</si>
  <si>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</si>
  <si>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</si>
  <si>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</si>
  <si>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</si>
  <si>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</si>
  <si>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</si>
  <si>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</si>
  <si>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</si>
  <si>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</si>
  <si>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</si>
  <si>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</si>
  <si>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</si>
  <si>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</si>
  <si>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</si>
  <si>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</si>
  <si>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</si>
  <si>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</si>
  <si>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</si>
  <si>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</si>
  <si>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</si>
  <si>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</si>
  <si>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</si>
  <si>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</si>
  <si>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</si>
  <si>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</si>
  <si>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</si>
  <si>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</si>
  <si>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</si>
  <si>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</si>
  <si>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</si>
  <si>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</si>
  <si>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</si>
  <si>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</si>
  <si>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</si>
  <si>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</si>
  <si>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</si>
  <si>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</si>
  <si>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</si>
  <si>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</si>
  <si>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</si>
  <si>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</si>
  <si>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</si>
  <si>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</si>
  <si>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</si>
  <si>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</si>
  <si>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</si>
  <si>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</si>
  <si>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</si>
  <si>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</si>
  <si>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</si>
  <si>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</si>
  <si>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</si>
  <si>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</si>
  <si>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</si>
  <si>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</si>
  <si>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</si>
  <si>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</si>
  <si>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</si>
  <si>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</si>
  <si>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</si>
  <si>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</si>
  <si>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</si>
  <si>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</si>
  <si>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</si>
  <si>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</si>
  <si>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</si>
  <si>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</si>
  <si>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</si>
  <si>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</si>
  <si>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</si>
  <si>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</si>
  <si>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</si>
  <si>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</si>
  <si>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</si>
  <si>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</si>
  <si>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</si>
  <si>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</si>
  <si>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</si>
  <si>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</si>
  <si>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</si>
  <si>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</si>
  <si>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</si>
  <si>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</si>
  <si>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</si>
  <si>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</si>
  <si>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</si>
  <si>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</si>
  <si>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</si>
  <si>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</si>
  <si>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</si>
  <si>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</si>
  <si>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</si>
  <si>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</si>
  <si>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</si>
  <si>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</si>
  <si>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</si>
  <si>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</si>
  <si>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</si>
  <si>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</si>
  <si>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</si>
  <si>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</si>
  <si>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</si>
  <si>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</si>
  <si>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</si>
  <si>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</si>
  <si>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</si>
  <si>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</si>
  <si>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</si>
  <si>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</si>
  <si>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</si>
  <si>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</si>
  <si>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</si>
  <si>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</si>
  <si>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</si>
  <si>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</si>
  <si>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</si>
  <si>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</si>
  <si>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</si>
  <si>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</si>
  <si>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</si>
  <si>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</si>
  <si>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</si>
  <si>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</si>
  <si>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</si>
  <si>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</si>
  <si>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</si>
  <si>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</si>
  <si>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</si>
  <si>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</si>
  <si>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</si>
  <si>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</si>
  <si>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</si>
  <si>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</si>
  <si>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</si>
  <si>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</si>
  <si>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</si>
  <si>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</si>
  <si>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</si>
  <si>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</si>
  <si>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</si>
  <si>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</si>
  <si>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</si>
  <si>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</si>
  <si>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</si>
  <si>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</si>
  <si>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</si>
  <si>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</si>
  <si>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</si>
  <si>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</si>
  <si>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</si>
  <si>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</si>
  <si>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</si>
  <si>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</si>
  <si>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</si>
  <si>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</si>
  <si>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</si>
  <si>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</si>
  <si>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</si>
  <si>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</si>
  <si>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</si>
  <si>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</si>
  <si>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</si>
  <si>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</si>
  <si>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</si>
  <si>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</si>
  <si>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</si>
  <si>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</si>
  <si>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</si>
  <si>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</si>
  <si>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</si>
  <si>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</si>
  <si>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</si>
  <si>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</si>
  <si>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</si>
  <si>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</si>
  <si>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</si>
  <si>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</si>
  <si>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</si>
  <si>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</si>
  <si>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</si>
  <si>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</si>
  <si>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</si>
  <si>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</si>
  <si>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</si>
  <si>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</si>
  <si>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</si>
  <si>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</si>
  <si>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</si>
  <si>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</si>
  <si>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</si>
  <si>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</si>
  <si>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</si>
  <si>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</si>
  <si>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</si>
  <si>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</si>
  <si>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</si>
  <si>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</si>
  <si>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</si>
  <si>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</si>
  <si>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</si>
  <si>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</si>
  <si>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</si>
  <si>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</si>
  <si>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</si>
  <si>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</si>
  <si>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</si>
  <si>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</si>
  <si>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</si>
  <si>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</si>
  <si>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</si>
  <si>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</si>
  <si>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</si>
  <si>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</si>
  <si>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</si>
  <si>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</si>
  <si>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</si>
  <si>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</si>
  <si>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</si>
  <si>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</si>
  <si>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</si>
  <si>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</si>
  <si>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</si>
  <si>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</si>
  <si>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</si>
  <si>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</si>
  <si>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</si>
  <si>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</si>
  <si>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</si>
  <si>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</si>
  <si>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</si>
  <si>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</si>
  <si>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</si>
  <si>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</si>
  <si>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</si>
  <si>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</si>
  <si>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</si>
  <si>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</si>
  <si>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</si>
  <si>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</si>
  <si>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</si>
  <si>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</si>
  <si>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</si>
  <si>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</si>
  <si>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</si>
  <si>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</si>
  <si>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</si>
  <si>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</si>
  <si>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</si>
  <si>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</si>
  <si>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</si>
  <si>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</si>
  <si>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</si>
  <si>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</si>
  <si>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</si>
  <si>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</si>
  <si>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</si>
  <si>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</si>
  <si>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</si>
  <si>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</si>
  <si>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</si>
  <si>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</si>
  <si>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</si>
  <si>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</si>
  <si>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</si>
  <si>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</si>
  <si>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</si>
  <si>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</si>
  <si>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</si>
  <si>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</si>
  <si>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</si>
  <si>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</si>
  <si>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</si>
  <si>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</si>
  <si>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</si>
  <si>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</si>
  <si>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</si>
  <si>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</si>
  <si>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</si>
  <si>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</si>
  <si>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</si>
  <si>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</si>
  <si>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</si>
  <si>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</si>
  <si>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</si>
  <si>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</si>
  <si>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</si>
  <si>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</si>
  <si>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</si>
  <si>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</si>
  <si>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</si>
  <si>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</si>
  <si>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</si>
  <si>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</si>
  <si>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</si>
  <si>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</si>
  <si>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</si>
  <si>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</si>
  <si>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</si>
  <si>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</si>
  <si>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</si>
  <si>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</si>
  <si>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</si>
  <si>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</si>
  <si>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</si>
  <si>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</si>
  <si>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</si>
  <si>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</si>
  <si>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</si>
  <si>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</si>
  <si>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</si>
  <si>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</si>
  <si>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</si>
  <si>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</si>
  <si>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</si>
  <si>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</si>
  <si>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</si>
  <si>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</si>
  <si>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</si>
  <si>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</si>
  <si>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</si>
  <si>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</si>
  <si>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</si>
  <si>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</si>
  <si>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</si>
  <si>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</si>
  <si>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</si>
  <si>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</si>
  <si>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</si>
  <si>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</si>
  <si>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</si>
  <si>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</si>
  <si>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</si>
  <si>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</si>
  <si>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</si>
  <si>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</si>
  <si>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</si>
  <si>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</si>
  <si>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</si>
  <si>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</si>
  <si>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</si>
  <si>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</si>
  <si>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</si>
  <si>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</si>
  <si>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</si>
  <si>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</si>
  <si>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</si>
  <si>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</si>
  <si>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</si>
  <si>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</si>
  <si>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</si>
  <si>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</si>
  <si>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</si>
  <si>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</si>
  <si>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</si>
  <si>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</si>
  <si>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</si>
  <si>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</si>
  <si>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</si>
  <si>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</si>
  <si>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</si>
  <si>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</si>
  <si>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</si>
  <si>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</si>
  <si>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</si>
  <si>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</si>
  <si>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</si>
  <si>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</si>
  <si>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</si>
  <si>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</si>
  <si>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</si>
  <si>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</si>
  <si>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</si>
  <si>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</si>
  <si>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</si>
  <si>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</si>
  <si>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</si>
  <si>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</si>
  <si>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</si>
  <si>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</si>
  <si>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</si>
  <si>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</si>
  <si>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</si>
  <si>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</si>
  <si>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</si>
  <si>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</si>
  <si>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</si>
  <si>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</si>
  <si>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</si>
  <si>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</si>
  <si>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</si>
  <si>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</si>
  <si>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</si>
  <si>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</si>
  <si>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</si>
  <si>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</si>
  <si>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</si>
  <si>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</si>
  <si>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</si>
  <si>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</si>
  <si>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</si>
  <si>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</si>
  <si>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</si>
  <si>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</si>
  <si>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</si>
  <si>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</si>
  <si>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</si>
  <si>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</si>
  <si>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</si>
  <si>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</si>
  <si>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</si>
  <si>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</si>
  <si>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</si>
  <si>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</si>
  <si>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</si>
  <si>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</si>
  <si>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</si>
  <si>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</si>
  <si>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</si>
  <si>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</si>
  <si>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</si>
  <si>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</si>
  <si>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</si>
  <si>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</si>
  <si>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</si>
  <si>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</si>
  <si>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</si>
  <si>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</si>
  <si>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</si>
  <si>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</si>
  <si>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</si>
  <si>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</si>
  <si>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</si>
  <si>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</si>
  <si>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</si>
  <si>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</si>
  <si>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</si>
  <si>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</si>
  <si>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</si>
  <si>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</si>
  <si>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</si>
  <si>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</si>
  <si>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</si>
  <si>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</si>
  <si>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</si>
  <si>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</si>
  <si>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</si>
  <si>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</si>
  <si>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</si>
  <si>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</si>
  <si>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</si>
  <si>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</si>
  <si>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</si>
  <si>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</si>
  <si>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</si>
  <si>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</si>
  <si>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</si>
  <si>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</si>
  <si>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</si>
  <si>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</si>
  <si>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</si>
  <si>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</si>
  <si>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</si>
  <si>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</si>
  <si>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</si>
  <si>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</si>
  <si>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</si>
  <si>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</si>
  <si>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</si>
  <si>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</si>
  <si>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</si>
  <si>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</si>
  <si>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</si>
  <si>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</si>
  <si>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</si>
  <si>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</si>
  <si>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</si>
  <si>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</si>
  <si>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</si>
  <si>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</si>
  <si>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</si>
  <si>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</si>
  <si>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</si>
  <si>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</si>
  <si>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</si>
  <si>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</si>
  <si>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</si>
  <si>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</si>
  <si>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</si>
  <si>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</si>
  <si>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</si>
  <si>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</si>
  <si>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</si>
  <si>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</si>
  <si>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</si>
  <si>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</si>
  <si>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</si>
  <si>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</si>
  <si>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</si>
  <si>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</si>
  <si>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</si>
  <si>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</si>
  <si>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</si>
  <si>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</si>
  <si>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</si>
  <si>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</si>
  <si>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</si>
  <si>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</si>
  <si>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</si>
  <si>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</si>
  <si>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</si>
  <si>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</si>
  <si>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</si>
  <si>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</si>
  <si>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</si>
  <si>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</si>
  <si>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</si>
  <si>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</si>
  <si>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</si>
  <si>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</si>
  <si>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</si>
  <si>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</si>
  <si>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</si>
  <si>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</si>
  <si>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</si>
  <si>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</si>
  <si>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</si>
  <si>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</si>
  <si>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</si>
  <si>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</si>
  <si>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</si>
  <si>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</si>
  <si>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</si>
  <si>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</si>
  <si>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</si>
  <si>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</si>
  <si>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</si>
  <si>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</si>
  <si>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</si>
  <si>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</si>
  <si>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</si>
  <si>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</si>
  <si>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</si>
  <si>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</si>
  <si>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</si>
  <si>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</si>
  <si>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</si>
  <si>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</si>
  <si>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</si>
  <si>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</si>
  <si>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</si>
  <si>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</si>
  <si>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</si>
  <si>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</si>
  <si>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</si>
  <si>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</si>
  <si>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</si>
  <si>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</si>
  <si>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</si>
  <si>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</si>
  <si>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</si>
  <si>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</si>
  <si>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</si>
  <si>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</si>
  <si>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</si>
  <si>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</si>
  <si>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</si>
  <si>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</si>
  <si>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</si>
  <si>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</si>
  <si>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</si>
  <si>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</si>
  <si>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</si>
  <si>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</si>
  <si>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</si>
  <si>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</si>
  <si>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</si>
  <si>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</si>
  <si>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</si>
  <si>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</si>
  <si>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</si>
  <si>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</si>
  <si>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</si>
  <si>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</si>
  <si>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</si>
  <si>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</si>
  <si>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</si>
  <si>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</si>
  <si>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</si>
  <si>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</si>
  <si>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</si>
  <si>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</si>
  <si>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</si>
  <si>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</si>
  <si>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</si>
  <si>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</si>
  <si>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</si>
  <si>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</si>
  <si>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</si>
  <si>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</si>
  <si>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</si>
  <si>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</si>
  <si>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</si>
  <si>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</si>
  <si>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</si>
  <si>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</si>
  <si>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</si>
  <si>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</si>
  <si>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</si>
  <si>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</si>
  <si>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</si>
  <si>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</si>
  <si>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</si>
  <si>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</si>
  <si>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</si>
  <si>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</si>
  <si>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</si>
  <si>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</si>
  <si>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</si>
  <si>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</si>
  <si>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</si>
  <si>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</si>
  <si>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</si>
  <si>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</si>
  <si>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</si>
  <si>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</si>
  <si>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</si>
  <si>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</si>
  <si>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</si>
  <si>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</si>
  <si>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</si>
  <si>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</si>
  <si>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</si>
  <si>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</si>
  <si>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</si>
  <si>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</si>
  <si>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</si>
  <si>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</si>
  <si>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</si>
  <si>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</si>
  <si>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</si>
  <si>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</si>
  <si>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</si>
  <si>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</si>
  <si>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</si>
  <si>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</si>
  <si>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</si>
  <si>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</si>
  <si>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</si>
  <si>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</si>
  <si>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</si>
  <si>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</si>
  <si>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</si>
  <si>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</si>
  <si>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</si>
  <si>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</si>
  <si>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</si>
  <si>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</si>
  <si>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</si>
  <si>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</si>
  <si>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</si>
  <si>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</si>
  <si>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</si>
  <si>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</si>
  <si>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</si>
  <si>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</si>
  <si>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</si>
  <si>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</si>
  <si>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</si>
  <si>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</si>
  <si>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</si>
  <si>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</si>
  <si>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</si>
  <si>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</si>
  <si>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</si>
  <si>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</si>
  <si>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</si>
  <si>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</si>
  <si>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</si>
  <si>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</si>
  <si>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</si>
  <si>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</si>
  <si>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</si>
  <si>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</si>
  <si>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</si>
  <si>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</si>
  <si>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</si>
  <si>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</si>
  <si>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</si>
  <si>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</si>
  <si>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</si>
  <si>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</si>
  <si>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</si>
  <si>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</si>
  <si>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</si>
  <si>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</si>
  <si>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</si>
  <si>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</si>
  <si>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</si>
  <si>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</si>
  <si>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</si>
  <si>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</si>
  <si>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</si>
  <si>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</si>
  <si>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</si>
  <si>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</si>
  <si>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</si>
  <si>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</si>
  <si>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</si>
  <si>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</si>
  <si>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</si>
  <si>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</si>
  <si>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</si>
  <si>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</si>
  <si>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</si>
  <si>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</si>
  <si>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</si>
  <si>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</si>
  <si>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</si>
  <si>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</si>
  <si>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</si>
  <si>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</si>
  <si>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</si>
  <si>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</si>
  <si>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</si>
  <si>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</si>
  <si>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</si>
  <si>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</si>
  <si>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</si>
  <si>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</si>
  <si>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</si>
  <si>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</si>
  <si>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</si>
  <si>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</si>
  <si>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</si>
  <si>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</si>
  <si>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</si>
  <si>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</si>
  <si>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</si>
  <si>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</si>
  <si>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</si>
  <si>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</si>
  <si>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</si>
  <si>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</si>
  <si>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</si>
  <si>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</si>
  <si>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</si>
  <si>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</si>
  <si>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</si>
  <si>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</si>
  <si>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</si>
  <si>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</si>
  <si>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</si>
  <si>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</si>
  <si>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</si>
  <si>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</si>
  <si>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</si>
  <si>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</si>
  <si>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</si>
  <si>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</si>
  <si>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</si>
  <si>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</si>
  <si>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</si>
  <si>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</si>
  <si>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</si>
  <si>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</si>
  <si>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</si>
  <si>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</si>
  <si>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</si>
  <si>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</si>
  <si>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</si>
  <si>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</si>
  <si>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</si>
  <si>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</si>
  <si>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</si>
  <si>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</si>
  <si>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</si>
  <si>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</si>
  <si>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</si>
  <si>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</si>
  <si>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</si>
  <si>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</si>
  <si>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</si>
  <si>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</si>
  <si>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</si>
  <si>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</si>
  <si>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</si>
  <si>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</si>
  <si>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</si>
  <si>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</si>
  <si>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</si>
  <si>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</si>
  <si>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</si>
  <si>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</si>
  <si>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</si>
  <si>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</si>
  <si>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</si>
  <si>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</si>
  <si>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</si>
  <si>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</si>
  <si>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</si>
  <si>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</si>
  <si>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</si>
  <si>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</si>
  <si>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</si>
  <si>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</si>
  <si>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</si>
  <si>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</si>
  <si>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</si>
  <si>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</si>
  <si>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</si>
  <si>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</si>
  <si>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</si>
  <si>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</si>
  <si>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</si>
  <si>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</si>
  <si>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</si>
  <si>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</si>
  <si>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</si>
  <si>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</si>
  <si>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</si>
  <si>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</si>
  <si>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</si>
  <si>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</si>
  <si>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</si>
  <si>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</si>
  <si>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</si>
  <si>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</si>
  <si>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</si>
  <si>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</si>
  <si>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</si>
  <si>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</si>
  <si>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</si>
  <si>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</si>
  <si>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</si>
  <si>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</si>
  <si>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</si>
  <si>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</si>
  <si>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</si>
  <si>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</si>
  <si>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</si>
  <si>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</si>
  <si>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</si>
  <si>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</si>
  <si>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</si>
  <si>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</si>
  <si>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</si>
  <si>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</si>
  <si>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</si>
  <si>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</si>
  <si>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</si>
  <si>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</si>
  <si>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</si>
  <si>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</si>
  <si>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</si>
  <si>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</si>
  <si>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</si>
  <si>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</si>
  <si>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</si>
  <si>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</si>
  <si>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</si>
  <si>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</si>
  <si>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</si>
  <si>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</si>
  <si>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</si>
  <si>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</si>
  <si>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</si>
  <si>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</si>
  <si>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</si>
  <si>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</si>
  <si>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</si>
  <si>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</si>
  <si>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</si>
  <si>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</si>
  <si>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</si>
  <si>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</si>
  <si>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</si>
  <si>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</si>
  <si>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</si>
  <si>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</si>
  <si>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</si>
  <si>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</si>
  <si>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</si>
  <si>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</si>
  <si>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</si>
  <si>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</si>
  <si>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</si>
  <si>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</si>
  <si>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</si>
  <si>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</si>
  <si>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</si>
  <si>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</si>
  <si>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</si>
  <si>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</si>
  <si>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</si>
  <si>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</si>
  <si>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</si>
  <si>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</si>
  <si>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</si>
  <si>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</si>
  <si>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</si>
  <si>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</si>
  <si>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</si>
  <si>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</si>
  <si>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</si>
  <si>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</si>
  <si>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</si>
  <si>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</si>
  <si>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</si>
  <si>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</si>
  <si>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</si>
  <si>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</si>
  <si>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</si>
  <si>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</si>
  <si>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</si>
  <si>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</si>
  <si>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</si>
  <si>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</si>
  <si>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</si>
  <si>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</si>
  <si>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</si>
  <si>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</si>
  <si>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</si>
  <si>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</si>
  <si>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</si>
  <si>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</si>
  <si>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</si>
  <si>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</si>
  <si>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</si>
  <si>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</si>
  <si>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</si>
  <si>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</si>
  <si>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</si>
  <si>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</si>
  <si>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</si>
  <si>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</si>
  <si>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</si>
  <si>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</si>
  <si>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</si>
  <si>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</si>
  <si>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</si>
  <si>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</si>
  <si>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</si>
  <si>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</si>
  <si>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</si>
  <si>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</si>
  <si>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</si>
  <si>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</si>
  <si>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</si>
  <si>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</si>
  <si>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</si>
  <si>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</si>
  <si>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</si>
  <si>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</si>
  <si>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</si>
  <si>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</si>
  <si>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</si>
  <si>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</si>
  <si>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</si>
  <si>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</si>
  <si>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</si>
  <si>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</si>
  <si>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</si>
  <si>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</si>
  <si>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</si>
  <si>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</si>
  <si>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</si>
  <si>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</si>
  <si>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</si>
  <si>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</si>
  <si>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</si>
  <si>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</si>
  <si>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</si>
  <si>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</si>
  <si>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</si>
  <si>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</si>
  <si>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</si>
  <si>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</si>
  <si>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</si>
  <si>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</si>
  <si>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</si>
  <si>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</si>
  <si>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</si>
  <si>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</si>
  <si>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</si>
  <si>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</si>
  <si>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</si>
  <si>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</si>
  <si>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</si>
  <si>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</si>
  <si>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</si>
  <si>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</si>
  <si>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</si>
  <si>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</si>
  <si>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</si>
  <si>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</si>
  <si>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</si>
  <si>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</si>
  <si>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</si>
  <si>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</si>
  <si>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</si>
  <si>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</si>
  <si>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</si>
  <si>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</si>
  <si>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</si>
  <si>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</si>
  <si>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</si>
  <si>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</si>
  <si>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</si>
  <si>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</si>
  <si>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</si>
  <si>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</si>
  <si>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</si>
  <si>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</si>
  <si>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</si>
  <si>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</si>
  <si>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</si>
  <si>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</si>
  <si>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</si>
  <si>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</si>
  <si>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</si>
  <si>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</si>
  <si>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</si>
  <si>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</si>
  <si>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</si>
  <si>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</si>
  <si>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</si>
  <si>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</si>
  <si>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</si>
  <si>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</si>
  <si>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</si>
  <si>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</si>
  <si>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</si>
  <si>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</si>
  <si>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</si>
  <si>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</si>
  <si>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</si>
  <si>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</si>
  <si>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</si>
  <si>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</si>
  <si>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</si>
  <si>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</si>
  <si>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</si>
  <si>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</si>
  <si>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</si>
  <si>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</si>
  <si>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</si>
  <si>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</si>
  <si>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</si>
  <si>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</si>
  <si>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</si>
  <si>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</si>
  <si>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</si>
  <si>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</si>
  <si>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</si>
  <si>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</si>
  <si>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</si>
  <si>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</si>
  <si>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</si>
  <si>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</si>
  <si>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</si>
  <si>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</si>
  <si>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</si>
  <si>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</si>
  <si>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</si>
  <si>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</si>
  <si>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</si>
  <si>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</si>
  <si>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</si>
  <si>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</si>
  <si>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</si>
  <si>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</si>
  <si>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</si>
  <si>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</si>
  <si>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</si>
  <si>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</si>
  <si>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</si>
  <si>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</si>
  <si>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</si>
  <si>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</si>
  <si>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</si>
  <si>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</si>
  <si>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</si>
  <si>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</si>
  <si>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</si>
  <si>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</si>
  <si>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</si>
  <si>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</si>
  <si>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</si>
  <si>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</si>
  <si>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</si>
  <si>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</si>
  <si>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</si>
  <si>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</si>
  <si>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</si>
  <si>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</si>
  <si>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</si>
  <si>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</si>
  <si>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</si>
  <si>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</si>
  <si>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</si>
  <si>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</si>
  <si>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</si>
  <si>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</si>
  <si>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</si>
  <si>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</si>
  <si>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</si>
  <si>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</si>
  <si>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</si>
  <si>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</si>
  <si>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</si>
  <si>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</si>
  <si>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</si>
  <si>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</si>
  <si>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</si>
  <si>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</si>
  <si>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</si>
  <si>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</si>
  <si>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</si>
  <si>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</si>
  <si>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</si>
  <si>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</si>
  <si>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</si>
  <si>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</si>
  <si>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</si>
  <si>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</si>
  <si>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</si>
  <si>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</si>
  <si>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</si>
  <si>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</si>
  <si>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</si>
  <si>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</si>
  <si>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</si>
  <si>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</si>
  <si>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</si>
  <si>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</si>
  <si>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</si>
  <si>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</si>
  <si>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</si>
  <si>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</si>
  <si>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</si>
  <si>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</si>
  <si>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</si>
  <si>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</si>
  <si>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</si>
  <si>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</si>
  <si>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</si>
  <si>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</si>
  <si>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</si>
  <si>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</si>
  <si>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</si>
  <si>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</si>
  <si>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</si>
  <si>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</si>
  <si>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</si>
  <si>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</si>
  <si>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</si>
  <si>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</si>
  <si>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</si>
  <si>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</si>
  <si>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</si>
  <si>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</si>
  <si>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</si>
  <si>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</si>
  <si>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</si>
  <si>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</si>
  <si>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</si>
  <si>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</si>
  <si>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</si>
  <si>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</si>
  <si>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</si>
  <si>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</si>
  <si>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</si>
  <si>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</si>
  <si>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</si>
  <si>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</si>
  <si>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</si>
  <si>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</si>
  <si>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</si>
  <si>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</si>
  <si>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</si>
  <si>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</si>
  <si>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</si>
  <si>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</si>
  <si>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</si>
  <si>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</si>
  <si>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</si>
  <si>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</si>
  <si>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</si>
  <si>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</si>
  <si>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</si>
  <si>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</si>
  <si>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</si>
  <si>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</si>
  <si>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</si>
  <si>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</si>
  <si>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</si>
  <si>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</si>
  <si>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</si>
  <si>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</si>
  <si>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</si>
  <si>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</si>
  <si>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</si>
  <si>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</si>
  <si>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</si>
  <si>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</si>
  <si>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</si>
  <si>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</si>
  <si>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</si>
  <si>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</si>
  <si>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</si>
  <si>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</si>
  <si>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</si>
  <si>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</si>
  <si>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</si>
  <si>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</si>
  <si>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</si>
  <si>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</si>
  <si>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</si>
  <si>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</si>
  <si>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</si>
  <si>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</si>
  <si>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</si>
  <si>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</si>
  <si>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</si>
  <si>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</si>
  <si>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</si>
  <si>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</si>
  <si>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</si>
  <si>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</si>
  <si>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</si>
  <si>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</si>
  <si>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</si>
  <si>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</si>
  <si>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</si>
  <si>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</si>
  <si>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</si>
  <si>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</si>
  <si>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</si>
  <si>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</si>
  <si>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</si>
  <si>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</si>
  <si>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</si>
  <si>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</si>
  <si>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</si>
  <si>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</si>
  <si>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</si>
  <si>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</si>
  <si>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</si>
  <si>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</si>
  <si>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</si>
  <si>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</si>
  <si>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</si>
  <si>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</si>
  <si>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</si>
  <si>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</si>
  <si>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</si>
  <si>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</si>
  <si>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</si>
  <si>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</si>
  <si>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</si>
  <si>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</si>
  <si>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</si>
  <si>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</si>
  <si>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</si>
  <si>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</si>
  <si>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</si>
  <si>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</si>
  <si>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</si>
  <si>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</si>
  <si>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</si>
  <si>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</si>
  <si>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</si>
  <si>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</si>
  <si>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</si>
  <si>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</si>
  <si>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</si>
  <si>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</si>
  <si>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</si>
  <si>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</si>
  <si>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</si>
  <si>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</si>
  <si>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</si>
  <si>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</si>
  <si>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</si>
  <si>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</si>
  <si>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</si>
  <si>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</si>
  <si>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</si>
  <si>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</si>
  <si>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</si>
  <si>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</si>
  <si>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</si>
  <si>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</si>
  <si>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</si>
  <si>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</si>
  <si>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</si>
  <si>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</si>
  <si>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</si>
  <si>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</si>
  <si>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</si>
  <si>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</si>
  <si>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</si>
  <si>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</si>
  <si>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</si>
  <si>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</si>
  <si>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</si>
  <si>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</si>
  <si>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</si>
  <si>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</si>
  <si>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</si>
  <si>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</si>
  <si>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</si>
  <si>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</si>
  <si>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</si>
  <si>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</si>
  <si>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</si>
  <si>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</si>
  <si>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</si>
  <si>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</si>
  <si>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</si>
  <si>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</si>
  <si>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</si>
  <si>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</si>
  <si>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</si>
  <si>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</si>
  <si>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</si>
  <si>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</si>
  <si>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</si>
  <si>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</si>
  <si>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</si>
  <si>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</si>
  <si>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</si>
  <si>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</si>
  <si>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</si>
  <si>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</si>
  <si>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</si>
  <si>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</si>
  <si>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</si>
  <si>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</si>
  <si>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</si>
  <si>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</si>
  <si>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</si>
  <si>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</si>
  <si>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</si>
  <si>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</si>
  <si>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</si>
  <si>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</si>
  <si>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</si>
  <si>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</si>
  <si>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</si>
  <si>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</si>
  <si>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</si>
  <si>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</si>
  <si>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</si>
  <si>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</si>
  <si>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</si>
  <si>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</si>
  <si>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</si>
  <si>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</si>
  <si>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</si>
  <si>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</si>
  <si>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</si>
  <si>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</si>
  <si>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</si>
  <si>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</si>
  <si>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</si>
  <si>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</si>
  <si>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</si>
  <si>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</si>
  <si>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</si>
  <si>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</si>
  <si>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</si>
  <si>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</si>
  <si>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</si>
  <si>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</si>
  <si>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</si>
  <si>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</si>
  <si>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</si>
  <si>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</si>
  <si>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</si>
  <si>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</si>
  <si>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</si>
  <si>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</si>
  <si>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</si>
  <si>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</si>
  <si>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</si>
  <si>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</si>
  <si>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</si>
  <si>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</si>
  <si>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</si>
  <si>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</si>
  <si>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</si>
  <si>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</si>
  <si>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</si>
  <si>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</si>
  <si>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</si>
  <si>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</si>
  <si>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</si>
  <si>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</si>
  <si>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</si>
  <si>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</si>
  <si>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</si>
  <si>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</si>
  <si>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</si>
  <si>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</si>
  <si>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</si>
  <si>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</si>
  <si>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</si>
  <si>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</si>
  <si>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</si>
  <si>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</si>
  <si>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</si>
  <si>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</si>
  <si>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</si>
  <si>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</si>
  <si>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</si>
  <si>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</si>
  <si>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</si>
  <si>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</si>
  <si>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</si>
  <si>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</si>
  <si>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</si>
  <si>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</si>
  <si>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</si>
  <si>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</si>
  <si>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</si>
  <si>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</si>
  <si>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</si>
  <si>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</si>
  <si>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</si>
  <si>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</si>
  <si>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</si>
  <si>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</si>
  <si>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</si>
  <si>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</si>
  <si>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</si>
  <si>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</si>
  <si>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</si>
  <si>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</si>
  <si>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</si>
  <si>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</si>
  <si>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</si>
  <si>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</si>
  <si>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</si>
  <si>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</si>
  <si>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</si>
  <si>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</si>
  <si>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</si>
  <si>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</si>
  <si>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</si>
  <si>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</si>
  <si>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</si>
  <si>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</si>
  <si>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</si>
  <si>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</si>
  <si>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</si>
  <si>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</si>
  <si>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</si>
  <si>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</si>
  <si>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</si>
  <si>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</si>
  <si>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</si>
  <si>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</si>
  <si>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</si>
  <si>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</si>
  <si>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</si>
  <si>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</si>
  <si>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</si>
  <si>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</si>
  <si>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</si>
  <si>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</si>
  <si>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</si>
  <si>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</si>
  <si>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</si>
  <si>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</si>
  <si>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</si>
  <si>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</si>
  <si>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</si>
  <si>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</si>
  <si>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</si>
  <si>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</si>
  <si>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</si>
  <si>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</si>
  <si>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</si>
  <si>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</si>
  <si>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</si>
  <si>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</si>
  <si>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</si>
  <si>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</si>
  <si>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</si>
  <si>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</si>
  <si>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</si>
  <si>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</si>
  <si>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</si>
  <si>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</si>
  <si>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</si>
  <si>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</si>
  <si>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</si>
  <si>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</si>
  <si>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</si>
  <si>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</si>
  <si>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</si>
  <si>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</si>
  <si>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</si>
  <si>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</si>
  <si>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</si>
  <si>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</si>
  <si>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</si>
  <si>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</si>
  <si>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</si>
  <si>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</si>
  <si>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</si>
  <si>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</si>
  <si>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</si>
  <si>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</si>
  <si>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</si>
  <si>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</si>
  <si>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</si>
  <si>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</si>
  <si>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</si>
  <si>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</si>
  <si>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</si>
  <si>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</si>
  <si>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</si>
  <si>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</si>
  <si>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</si>
  <si>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</si>
  <si>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</si>
  <si>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</si>
  <si>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</si>
  <si>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</si>
  <si>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</si>
  <si>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</si>
  <si>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</si>
  <si>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</si>
  <si>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</si>
  <si>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</si>
  <si>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</si>
  <si>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</si>
  <si>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</si>
  <si>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</si>
  <si>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</si>
  <si>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</si>
  <si>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</si>
  <si>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</si>
  <si>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</si>
  <si>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</si>
  <si>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</si>
  <si>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</si>
  <si>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</si>
  <si>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</si>
  <si>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</si>
  <si>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</si>
  <si>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</si>
  <si>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</si>
  <si>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</si>
  <si>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</si>
  <si>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</si>
  <si>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</si>
  <si>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</si>
  <si>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</si>
  <si>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</si>
  <si>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</si>
  <si>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</si>
  <si>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</si>
  <si>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</si>
  <si>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</si>
  <si>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</si>
  <si>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</si>
  <si>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</si>
  <si>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</si>
  <si>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</si>
  <si>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</si>
  <si>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</si>
  <si>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</si>
  <si>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</si>
  <si>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</si>
  <si>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</si>
  <si>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</si>
  <si>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</si>
  <si>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</si>
  <si>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</si>
  <si>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</si>
  <si>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</si>
  <si>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</si>
  <si>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</si>
  <si>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</si>
  <si>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</si>
  <si>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</si>
  <si>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</si>
  <si>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</si>
  <si>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</si>
  <si>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</si>
  <si>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</si>
  <si>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</si>
  <si>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</si>
  <si>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</si>
  <si>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</si>
  <si>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</si>
  <si>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</si>
  <si>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</si>
  <si>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</si>
  <si>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</si>
  <si>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</si>
  <si>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</si>
  <si>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</si>
  <si>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</si>
  <si>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</si>
  <si>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</si>
  <si>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</si>
  <si>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</si>
  <si>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</si>
  <si>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</si>
  <si>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</si>
  <si>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</si>
  <si>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</si>
  <si>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</si>
  <si>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</si>
  <si>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</si>
  <si>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</si>
  <si>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</si>
  <si>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</si>
  <si>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</si>
  <si>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</si>
  <si>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</si>
  <si>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</si>
  <si>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</si>
  <si>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</si>
  <si>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</si>
  <si>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</si>
  <si>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</si>
  <si>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</si>
  <si>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</si>
  <si>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</si>
  <si>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</si>
  <si>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</si>
  <si>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</si>
  <si>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</si>
  <si>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</si>
  <si>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</si>
  <si>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</si>
  <si>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</si>
  <si>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</si>
  <si>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</si>
  <si>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</si>
  <si>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</si>
  <si>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</si>
  <si>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</si>
  <si>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</si>
  <si>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</si>
  <si>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</si>
  <si>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</si>
  <si>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</si>
  <si>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</si>
  <si>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</si>
  <si>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</si>
  <si>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</si>
  <si>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</si>
  <si>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</si>
  <si>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</si>
  <si>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</si>
  <si>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</si>
  <si>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</si>
  <si>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</si>
  <si>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</si>
  <si>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</si>
  <si>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</si>
  <si>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</si>
  <si>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</si>
  <si>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</si>
  <si>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</si>
  <si>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</si>
  <si>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</si>
  <si>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</si>
  <si>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</si>
  <si>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</si>
  <si>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</si>
  <si>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</si>
  <si>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</si>
  <si>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</si>
  <si>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</si>
  <si>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</si>
  <si>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</si>
  <si>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</si>
  <si>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</si>
  <si>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</si>
  <si>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</si>
  <si>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</si>
  <si>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</si>
  <si>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</si>
  <si>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</si>
  <si>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</si>
  <si>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</si>
  <si>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</si>
  <si>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</si>
  <si>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</si>
  <si>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</si>
  <si>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</si>
  <si>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</si>
  <si>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</si>
  <si>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</si>
  <si>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</si>
  <si>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</si>
  <si>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</si>
  <si>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</si>
  <si>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</si>
  <si>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</si>
  <si>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</si>
  <si>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</si>
  <si>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</si>
  <si>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</si>
  <si>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</si>
  <si>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</si>
  <si>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</si>
  <si>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</si>
  <si>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</si>
  <si>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</si>
  <si>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</si>
  <si>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</si>
  <si>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</si>
  <si>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</si>
  <si>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</si>
  <si>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</si>
  <si>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</si>
  <si>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</si>
  <si>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</si>
  <si>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</si>
  <si>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</si>
  <si>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</si>
  <si>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</si>
  <si>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</si>
  <si>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</si>
  <si>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</si>
  <si>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</si>
  <si>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</si>
  <si>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</si>
  <si>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</si>
  <si>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</si>
  <si>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</si>
  <si>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</si>
  <si>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</si>
  <si>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</si>
  <si>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</si>
  <si>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</si>
  <si>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</si>
  <si>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</si>
  <si>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</si>
  <si>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</si>
  <si>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</si>
  <si>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</si>
  <si>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</si>
  <si>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</si>
  <si>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</si>
  <si>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</si>
  <si>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</si>
  <si>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</si>
  <si>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</si>
  <si>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</si>
  <si>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</si>
  <si>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</si>
  <si>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</si>
  <si>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</si>
  <si>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</si>
  <si>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</si>
  <si>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</si>
  <si>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</si>
  <si>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</si>
  <si>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</si>
  <si>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</si>
  <si>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</si>
  <si>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</si>
  <si>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</si>
  <si>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</si>
  <si>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</si>
  <si>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</si>
  <si>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</si>
  <si>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</si>
  <si>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</si>
  <si>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</si>
  <si>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</si>
  <si>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</si>
  <si>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</si>
  <si>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</si>
  <si>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</si>
  <si>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</si>
  <si>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</si>
  <si>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</si>
  <si>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</si>
  <si>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</si>
  <si>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</si>
  <si>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</si>
  <si>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</si>
  <si>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</si>
  <si>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</si>
  <si>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</si>
  <si>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</si>
  <si>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</si>
  <si>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</si>
  <si>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</si>
  <si>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</si>
  <si>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</si>
  <si>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</si>
  <si>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</si>
  <si>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</si>
  <si>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</si>
  <si>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</si>
  <si>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</si>
  <si>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</si>
  <si>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</si>
  <si>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</si>
  <si>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</si>
  <si>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</si>
  <si>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</si>
  <si>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</si>
  <si>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</si>
  <si>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</si>
  <si>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</si>
  <si>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</si>
  <si>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</si>
  <si>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</si>
  <si>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</si>
  <si>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</si>
  <si>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</si>
  <si>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</si>
  <si>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</si>
  <si>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</si>
  <si>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</si>
  <si>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</si>
  <si>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</si>
  <si>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</si>
  <si>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</si>
  <si>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</si>
  <si>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</si>
  <si>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</si>
  <si>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</si>
  <si>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</si>
  <si>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</si>
  <si>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</si>
  <si>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</si>
  <si>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</si>
  <si>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</si>
  <si>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</si>
  <si>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</si>
  <si>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</si>
  <si>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</si>
  <si>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</si>
  <si>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</si>
  <si>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</si>
  <si>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</si>
  <si>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</si>
  <si>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</si>
  <si>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</si>
  <si>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</si>
  <si>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</si>
  <si>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</si>
  <si>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</si>
  <si>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</si>
  <si>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</si>
  <si>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</si>
  <si>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</si>
  <si>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</si>
  <si>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</si>
  <si>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</si>
  <si>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</si>
  <si>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</si>
  <si>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</si>
  <si>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</si>
  <si>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</si>
  <si>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</si>
  <si>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</si>
  <si>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</si>
  <si>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</si>
  <si>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</si>
  <si>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</si>
  <si>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</si>
  <si>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</si>
  <si>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</si>
  <si>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</si>
  <si>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</si>
  <si>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</si>
  <si>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</si>
  <si>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</si>
  <si>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</si>
  <si>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</si>
  <si>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</si>
  <si>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</si>
  <si>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</si>
  <si>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</si>
  <si>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</si>
  <si>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</si>
  <si>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</si>
  <si>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</si>
  <si>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</si>
  <si>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</si>
  <si>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</si>
  <si>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</si>
  <si>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</si>
  <si>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</si>
  <si>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</si>
  <si>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</si>
  <si>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</si>
  <si>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</si>
  <si>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</si>
  <si>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</si>
  <si>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</si>
  <si>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</si>
  <si>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</si>
  <si>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</si>
  <si>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</si>
  <si>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</si>
  <si>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</si>
  <si>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</si>
  <si>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</si>
  <si>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</si>
  <si>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</si>
  <si>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</si>
  <si>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</si>
  <si>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</si>
  <si>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</si>
  <si>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</si>
  <si>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</si>
  <si>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</si>
  <si>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</si>
  <si>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</si>
  <si>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</si>
  <si>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</si>
  <si>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</si>
  <si>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</si>
  <si>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</si>
  <si>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</si>
  <si>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</si>
  <si>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</si>
  <si>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</si>
  <si>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</si>
  <si>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</si>
  <si>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</si>
  <si>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</si>
  <si>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</si>
  <si>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</si>
  <si>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</si>
  <si>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</si>
  <si>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</si>
  <si>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</si>
  <si>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</si>
  <si>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</si>
  <si>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</si>
  <si>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</si>
  <si>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</si>
  <si>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</si>
  <si>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</si>
  <si>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</si>
  <si>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</si>
  <si>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</si>
  <si>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</si>
  <si>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</si>
  <si>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</si>
  <si>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</si>
  <si>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</si>
  <si>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</si>
  <si>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</si>
  <si>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</si>
  <si>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</si>
  <si>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</si>
  <si>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</si>
  <si>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</si>
  <si>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</si>
  <si>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</si>
  <si>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</si>
  <si>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</si>
  <si>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</si>
  <si>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</si>
  <si>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</si>
  <si>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</si>
  <si>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</si>
  <si>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</si>
  <si>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</si>
  <si>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</si>
  <si>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</si>
  <si>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</si>
  <si>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</si>
  <si>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</si>
  <si>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</si>
  <si>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</si>
  <si>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</si>
  <si>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</si>
  <si>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</si>
  <si>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</si>
  <si>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</si>
  <si>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</si>
  <si>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</si>
  <si>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</si>
  <si>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</si>
  <si>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</si>
  <si>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</si>
  <si>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</si>
  <si>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</si>
  <si>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</si>
  <si>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</si>
  <si>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</si>
  <si>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</si>
  <si>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</si>
  <si>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</si>
  <si>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</si>
  <si>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</si>
  <si>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</si>
  <si>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</si>
  <si>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</si>
  <si>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</si>
  <si>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</si>
  <si>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</si>
  <si>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</si>
  <si>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</si>
  <si>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</si>
  <si>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</si>
  <si>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</si>
  <si>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</si>
  <si>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</si>
  <si>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</si>
  <si>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</si>
  <si>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</si>
  <si>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</si>
  <si>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</si>
  <si>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</si>
  <si>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</si>
  <si>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</si>
  <si>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</si>
  <si>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</si>
  <si>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</si>
  <si>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</si>
  <si>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</si>
  <si>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</si>
  <si>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</si>
  <si>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</si>
  <si>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</si>
  <si>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</si>
  <si>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</si>
  <si>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</si>
  <si>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</si>
  <si>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</si>
  <si>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</si>
  <si>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</si>
  <si>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</si>
  <si>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</si>
  <si>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</si>
  <si>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</si>
  <si>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</si>
  <si>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</si>
  <si>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</si>
  <si>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</si>
  <si>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</si>
  <si>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</si>
  <si>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</si>
  <si>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</si>
  <si>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</si>
  <si>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</si>
  <si>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</si>
  <si>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</si>
  <si>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</si>
  <si>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</si>
  <si>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</si>
  <si>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</si>
  <si>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</si>
  <si>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</si>
  <si>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</si>
  <si>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</si>
  <si>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</si>
  <si>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</si>
  <si>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</si>
  <si>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</si>
  <si>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</si>
  <si>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</si>
  <si>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</si>
  <si>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</si>
  <si>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</si>
  <si>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</si>
  <si>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</si>
  <si>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</si>
  <si>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</si>
  <si>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</si>
  <si>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</si>
  <si>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</si>
  <si>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</si>
  <si>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</si>
  <si>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</si>
  <si>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</si>
  <si>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</si>
  <si>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</si>
  <si>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</si>
  <si>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</si>
  <si>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</si>
  <si>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</si>
  <si>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</si>
  <si>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</si>
  <si>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</si>
  <si>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</si>
  <si>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</si>
  <si>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</si>
  <si>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</si>
  <si>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</si>
  <si>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</si>
  <si>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</si>
  <si>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</si>
  <si>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</si>
  <si>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</si>
  <si>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</si>
  <si>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</si>
  <si>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</si>
  <si>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</si>
  <si>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</si>
  <si>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</si>
  <si>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</si>
  <si>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</si>
  <si>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</si>
  <si>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</si>
  <si>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</si>
  <si>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</si>
  <si>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</si>
  <si>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</si>
  <si>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</si>
  <si>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</si>
  <si>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</si>
  <si>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</si>
  <si>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</si>
  <si>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</si>
  <si>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</si>
  <si>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</si>
  <si>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</si>
  <si>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</si>
  <si>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</si>
  <si>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</si>
  <si>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</si>
  <si>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</si>
  <si>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</si>
  <si>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</si>
  <si>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</si>
  <si>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</si>
  <si>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</si>
  <si>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</si>
  <si>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</si>
  <si>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</si>
  <si>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</si>
  <si>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</si>
  <si>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</si>
  <si>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</si>
  <si>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</si>
  <si>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</si>
  <si>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</si>
  <si>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</si>
  <si>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</si>
  <si>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</si>
  <si>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</si>
  <si>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</si>
  <si>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</si>
  <si>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</si>
  <si>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</si>
  <si>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</si>
  <si>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</si>
  <si>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</si>
  <si>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</si>
  <si>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</si>
  <si>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</si>
  <si>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</si>
  <si>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</si>
  <si>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</si>
  <si>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</si>
  <si>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</si>
  <si>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</si>
  <si>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</si>
  <si>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</si>
  <si>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</si>
  <si>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</si>
  <si>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</si>
  <si>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</si>
  <si>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</si>
  <si>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</si>
  <si>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</si>
  <si>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</si>
  <si>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</si>
  <si>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</si>
  <si>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</si>
  <si>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</si>
  <si>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</si>
  <si>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</si>
  <si>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</si>
  <si>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</si>
  <si>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</si>
  <si>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</si>
  <si>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</si>
  <si>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</si>
  <si>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</si>
  <si>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</si>
  <si>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</si>
  <si>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</si>
  <si>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</si>
  <si>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</si>
  <si>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</si>
  <si>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</si>
  <si>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</si>
  <si>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</si>
  <si>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</si>
  <si>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</si>
  <si>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</si>
  <si>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</si>
  <si>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</si>
  <si>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</si>
  <si>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</si>
  <si>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</si>
  <si>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</si>
  <si>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</si>
  <si>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</si>
  <si>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</si>
  <si>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</si>
  <si>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</si>
  <si>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</si>
  <si>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</si>
  <si>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</si>
  <si>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</si>
  <si>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</si>
  <si>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</si>
  <si>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</si>
  <si>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</si>
  <si>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</si>
  <si>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</si>
  <si>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</si>
  <si>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</si>
  <si>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</si>
  <si>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</si>
  <si>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</si>
  <si>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</si>
  <si>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</si>
  <si>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</si>
  <si>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</si>
  <si>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</si>
  <si>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</si>
  <si>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</si>
  <si>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</si>
  <si>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</si>
  <si>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</si>
  <si>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</si>
  <si>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</si>
  <si>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</si>
  <si>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</si>
  <si>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</si>
  <si>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</si>
  <si>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</si>
  <si>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</si>
  <si>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</si>
  <si>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</si>
  <si>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</si>
  <si>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</si>
  <si>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</si>
  <si>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</si>
  <si>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</si>
  <si>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</si>
  <si>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</si>
  <si>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</si>
  <si>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</si>
  <si>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</si>
  <si>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</si>
  <si>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</si>
  <si>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</si>
  <si>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</si>
  <si>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</si>
  <si>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</si>
  <si>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</si>
  <si>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</si>
  <si>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</si>
  <si>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</si>
  <si>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</si>
  <si>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</si>
  <si>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</si>
  <si>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</si>
  <si>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</si>
  <si>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</si>
  <si>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</si>
  <si>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</si>
  <si>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</si>
  <si>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</si>
  <si>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</si>
  <si>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</si>
  <si>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</si>
  <si>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</si>
  <si>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</si>
  <si>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</si>
  <si>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</si>
  <si>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</si>
  <si>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</si>
  <si>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</si>
  <si>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</si>
  <si>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</si>
  <si>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</si>
  <si>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</si>
  <si>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</si>
  <si>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</si>
  <si>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</si>
  <si>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</si>
  <si>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</si>
  <si>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</si>
  <si>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</si>
  <si>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</si>
  <si>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</si>
  <si>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</si>
  <si>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</si>
  <si>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</si>
  <si>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</si>
  <si>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</si>
  <si>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</si>
  <si>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</si>
  <si>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</si>
  <si>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</si>
  <si>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</si>
  <si>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</si>
  <si>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</si>
  <si>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</si>
  <si>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</si>
  <si>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</si>
  <si>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</si>
  <si>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</si>
  <si>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</si>
  <si>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</si>
  <si>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</si>
  <si>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</si>
  <si>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</si>
  <si>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</si>
  <si>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</si>
  <si>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</si>
  <si>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</si>
  <si>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</si>
  <si>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</si>
  <si>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</si>
  <si>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</si>
  <si>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</si>
  <si>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</si>
  <si>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</si>
  <si>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</si>
  <si>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</si>
  <si>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</si>
  <si>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</si>
  <si>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</si>
  <si>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</si>
  <si>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</si>
  <si>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</si>
  <si>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</si>
  <si>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</si>
  <si>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</si>
  <si>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</si>
  <si>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</si>
  <si>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</si>
  <si>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</si>
  <si>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</si>
  <si>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</si>
  <si>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</si>
  <si>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</si>
  <si>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</si>
  <si>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</si>
  <si>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</si>
  <si>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</si>
  <si>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</si>
  <si>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</si>
  <si>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</si>
  <si>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</si>
  <si>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</si>
  <si>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</si>
  <si>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</si>
  <si>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</si>
  <si>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</si>
  <si>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</si>
  <si>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</si>
  <si>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</si>
  <si>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</si>
  <si>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</si>
  <si>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</si>
  <si>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</si>
  <si>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</si>
  <si>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</si>
  <si>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</si>
  <si>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</si>
  <si>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</si>
  <si>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</si>
  <si>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</si>
  <si>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</si>
  <si>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</si>
  <si>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</si>
  <si>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</si>
  <si>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</si>
  <si>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</si>
  <si>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</si>
  <si>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</si>
  <si>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</si>
  <si>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</si>
  <si>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</si>
  <si>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</si>
  <si>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</si>
  <si>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</si>
  <si>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</si>
  <si>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</si>
  <si>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</si>
  <si>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</si>
  <si>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</si>
  <si>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</si>
  <si>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</si>
  <si>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</si>
  <si>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</si>
  <si>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</si>
  <si>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</si>
  <si>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</si>
  <si>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</si>
  <si>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</si>
  <si>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</si>
  <si>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</si>
  <si>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</si>
  <si>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</si>
  <si>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</si>
  <si>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</si>
  <si>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</si>
  <si>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</si>
  <si>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</si>
  <si>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</si>
  <si>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</si>
  <si>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</si>
  <si>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</si>
  <si>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</si>
  <si>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</si>
  <si>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</si>
  <si>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</si>
  <si>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</si>
  <si>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</si>
  <si>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</si>
  <si>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</si>
  <si>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</si>
  <si>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</si>
  <si>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</si>
  <si>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</si>
  <si>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</si>
  <si>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</si>
  <si>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</si>
  <si>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</si>
  <si>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</si>
  <si>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</si>
  <si>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</si>
  <si>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</si>
  <si>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</si>
  <si>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</si>
  <si>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</si>
  <si>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</si>
  <si>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</si>
  <si>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</si>
  <si>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</si>
  <si>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</si>
  <si>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</si>
  <si>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</si>
  <si>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</si>
  <si>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</si>
  <si>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</si>
  <si>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</si>
  <si>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</si>
  <si>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</si>
  <si>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</si>
  <si>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</si>
  <si>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</si>
  <si>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</si>
  <si>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</si>
  <si>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</si>
  <si>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</si>
  <si>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</si>
  <si>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</si>
  <si>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</si>
  <si>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</si>
  <si>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</si>
  <si>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</si>
  <si>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</si>
  <si>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</si>
  <si>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</si>
  <si>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</si>
  <si>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</si>
  <si>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</si>
  <si>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</si>
  <si>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</si>
  <si>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</si>
  <si>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</si>
  <si>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</si>
  <si>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</si>
  <si>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</si>
  <si>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</si>
  <si>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</si>
  <si>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</si>
  <si>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</si>
  <si>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</si>
  <si>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</si>
  <si>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</si>
  <si>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</si>
  <si>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</si>
  <si>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</si>
  <si>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</si>
  <si>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</si>
  <si>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</si>
  <si>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</si>
  <si>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</si>
  <si>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</si>
  <si>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</si>
  <si>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</si>
  <si>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</si>
  <si>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</si>
  <si>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</si>
  <si>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</si>
  <si>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</si>
  <si>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</si>
  <si>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</si>
  <si>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</si>
  <si>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</si>
  <si>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</si>
  <si>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</si>
  <si>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</si>
  <si>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</si>
  <si>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</si>
  <si>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</si>
  <si>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</si>
  <si>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</si>
  <si>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</si>
  <si>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</si>
  <si>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</si>
  <si>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</si>
  <si>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</si>
  <si>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</si>
  <si>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</si>
  <si>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</si>
  <si>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</si>
  <si>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</si>
  <si>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</si>
  <si>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</si>
  <si>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</si>
  <si>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</si>
  <si>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</si>
  <si>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</si>
  <si>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</si>
  <si>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</si>
  <si>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</si>
  <si>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</si>
  <si>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</si>
  <si>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</si>
  <si>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</si>
  <si>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</si>
  <si>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</si>
  <si>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</si>
  <si>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</si>
  <si>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</si>
  <si>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</si>
  <si>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</si>
  <si>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</si>
  <si>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</si>
  <si>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</si>
  <si>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</si>
  <si>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</si>
  <si>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</si>
  <si>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</si>
  <si>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</si>
  <si>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</si>
  <si>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</si>
  <si>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</si>
  <si>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</si>
  <si>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</si>
  <si>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</si>
  <si>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</si>
  <si>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</si>
  <si>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</si>
  <si>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</si>
  <si>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</si>
  <si>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</si>
  <si>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</si>
  <si>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</si>
  <si>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</si>
  <si>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</si>
  <si>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</si>
  <si>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</si>
  <si>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</si>
  <si>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</si>
  <si>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</si>
  <si>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</si>
  <si>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</si>
  <si>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</si>
  <si>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</si>
  <si>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</si>
  <si>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</si>
  <si>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</si>
  <si>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</si>
  <si>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</si>
  <si>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</si>
  <si>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</si>
  <si>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</si>
  <si>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</si>
  <si>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</si>
  <si>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</si>
  <si>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</si>
  <si>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</si>
  <si>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</si>
  <si>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</si>
  <si>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</si>
  <si>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</si>
  <si>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</si>
  <si>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</si>
  <si>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</si>
  <si>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</si>
  <si>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</si>
  <si>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</si>
  <si>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</si>
  <si>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</si>
  <si>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</si>
  <si>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</si>
  <si>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</si>
  <si>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</si>
  <si>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</si>
  <si>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</si>
  <si>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</si>
  <si>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</si>
  <si>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</si>
  <si>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</si>
  <si>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</si>
  <si>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</si>
  <si>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</si>
  <si>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</si>
  <si>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</si>
  <si>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</si>
  <si>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</si>
  <si>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</si>
  <si>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</si>
  <si>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</si>
  <si>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</si>
  <si>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</si>
  <si>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</si>
  <si>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</si>
  <si>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</si>
  <si>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</si>
  <si>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</si>
  <si>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</si>
  <si>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</si>
  <si>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</si>
  <si>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</si>
  <si>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</si>
  <si>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</si>
  <si>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</si>
  <si>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</si>
  <si>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</si>
  <si>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</si>
  <si>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</si>
  <si>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</si>
  <si>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</si>
  <si>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</si>
  <si>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</si>
  <si>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</si>
  <si>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</si>
  <si>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</si>
  <si>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</si>
  <si>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</si>
  <si>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</si>
  <si>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</si>
  <si>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</si>
  <si>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</si>
  <si>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</si>
  <si>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</si>
  <si>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</si>
  <si>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</si>
  <si>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</si>
  <si>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</si>
  <si>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</si>
  <si>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</si>
  <si>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</si>
  <si>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</si>
  <si>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</si>
  <si>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</si>
  <si>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</si>
  <si>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</si>
  <si>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</si>
  <si>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</si>
  <si>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</si>
  <si>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</si>
  <si>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</si>
  <si>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</si>
  <si>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</si>
  <si>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</si>
  <si>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</si>
  <si>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</si>
  <si>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</si>
  <si>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</si>
  <si>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</si>
  <si>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</si>
  <si>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</si>
  <si>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</si>
  <si>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</si>
  <si>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</si>
  <si>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</si>
  <si>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</si>
  <si>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</si>
  <si>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</si>
  <si>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</si>
  <si>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</si>
  <si>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</si>
  <si>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</si>
  <si>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</si>
  <si>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</si>
  <si>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</si>
  <si>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</si>
  <si>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</si>
  <si>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</si>
  <si>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</si>
  <si>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</si>
  <si>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</si>
  <si>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</si>
  <si>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</si>
  <si>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</si>
  <si>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</si>
  <si>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</si>
  <si>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</si>
  <si>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</si>
  <si>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</si>
  <si>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</si>
  <si>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</si>
  <si>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</si>
  <si>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</si>
  <si>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</si>
  <si>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</si>
  <si>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</si>
  <si>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</si>
  <si>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</si>
  <si>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</si>
  <si>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</si>
  <si>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</si>
  <si>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</si>
  <si>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</si>
  <si>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</si>
  <si>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</si>
  <si>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</si>
  <si>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</si>
  <si>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</si>
  <si>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</si>
  <si>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</si>
  <si>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</si>
  <si>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</si>
  <si>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</si>
  <si>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</si>
  <si>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</si>
  <si>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</si>
  <si>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</si>
  <si>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</si>
  <si>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</si>
  <si>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</si>
  <si>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</si>
  <si>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</si>
  <si>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</si>
  <si>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</si>
  <si>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</si>
  <si>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</si>
  <si>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</si>
  <si>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</si>
  <si>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</si>
  <si>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</si>
  <si>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</si>
  <si>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</si>
  <si>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</si>
  <si>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</si>
  <si>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</si>
  <si>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</si>
  <si>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</si>
  <si>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</si>
  <si>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</si>
  <si>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</si>
  <si>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</si>
  <si>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</si>
  <si>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</si>
  <si>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</si>
  <si>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</si>
  <si>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</si>
  <si>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</si>
  <si>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</si>
  <si>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</si>
  <si>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</si>
  <si>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</si>
  <si>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</si>
  <si>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</si>
  <si>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</si>
  <si>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</si>
  <si>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</si>
  <si>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</si>
  <si>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</si>
  <si>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</si>
  <si>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</si>
  <si>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</si>
  <si>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</si>
  <si>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</si>
  <si>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</si>
  <si>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</si>
  <si>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</si>
  <si>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</si>
  <si>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</si>
  <si>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</si>
  <si>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</si>
  <si>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</si>
  <si>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</si>
  <si>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</si>
  <si>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</si>
  <si>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</si>
  <si>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</si>
  <si>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</si>
  <si>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</si>
  <si>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</si>
  <si>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</si>
  <si>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</si>
  <si>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</si>
  <si>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</si>
  <si>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</si>
  <si>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</si>
  <si>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</si>
  <si>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</si>
  <si>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</si>
  <si>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</si>
  <si>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</si>
  <si>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</si>
  <si>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</si>
  <si>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</si>
  <si>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</si>
  <si>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</si>
  <si>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</si>
  <si>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</si>
  <si>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</si>
  <si>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</si>
  <si>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</si>
  <si>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</si>
  <si>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</si>
  <si>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</si>
  <si>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</si>
  <si>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</si>
  <si>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</si>
  <si>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</si>
  <si>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</si>
  <si>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</si>
  <si>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</si>
  <si>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</si>
  <si>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</si>
  <si>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</si>
  <si>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</si>
  <si>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</si>
  <si>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</si>
  <si>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</si>
  <si>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</si>
  <si>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</si>
  <si>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</si>
  <si>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</si>
  <si>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</si>
  <si>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</si>
  <si>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</si>
  <si>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</si>
  <si>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</si>
  <si>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</si>
  <si>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</si>
  <si>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</si>
  <si>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</si>
  <si>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</si>
  <si>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</si>
  <si>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</si>
  <si>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</si>
  <si>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</si>
  <si>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</si>
  <si>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</si>
  <si>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</si>
  <si>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</si>
  <si>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</si>
  <si>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</si>
  <si>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</si>
  <si>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</si>
  <si>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</si>
  <si>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</si>
  <si>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</si>
  <si>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</si>
  <si>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</si>
  <si>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</si>
  <si>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</si>
  <si>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</si>
  <si>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</si>
  <si>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</si>
  <si>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</si>
  <si>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</si>
  <si>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</si>
  <si>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</si>
  <si>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</si>
  <si>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</si>
  <si>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</si>
  <si>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</si>
  <si>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</si>
  <si>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</si>
  <si>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</si>
  <si>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</si>
  <si>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</si>
  <si>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</si>
  <si>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</si>
  <si>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</si>
  <si>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</si>
  <si>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</si>
  <si>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</si>
  <si>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</si>
  <si>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</si>
  <si>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</si>
  <si>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</si>
  <si>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</si>
  <si>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</si>
  <si>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</si>
  <si>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</si>
  <si>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</si>
  <si>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</si>
  <si>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</si>
  <si>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</si>
  <si>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</si>
  <si>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</si>
  <si>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</si>
  <si>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</si>
  <si>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</si>
  <si>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</si>
  <si>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</si>
  <si>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</si>
  <si>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</si>
  <si>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</si>
  <si>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</si>
  <si>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</si>
  <si>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</si>
  <si>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</si>
  <si>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</si>
  <si>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</si>
  <si>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</si>
  <si>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</si>
  <si>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</si>
  <si>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</si>
  <si>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</si>
  <si>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</si>
  <si>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</si>
  <si>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</si>
  <si>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</si>
  <si>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</si>
  <si>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</si>
  <si>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</si>
  <si>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</si>
  <si>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</si>
  <si>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</si>
  <si>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</si>
  <si>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</si>
  <si>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</si>
  <si>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</si>
  <si>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</si>
  <si>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</si>
  <si>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</si>
  <si>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</si>
  <si>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</si>
  <si>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</si>
  <si>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</si>
  <si>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</si>
  <si>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</si>
  <si>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</si>
  <si>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</si>
  <si>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</si>
  <si>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</si>
  <si>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</si>
  <si>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</si>
  <si>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</si>
  <si>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</si>
  <si>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</si>
  <si>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</si>
  <si>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</si>
  <si>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</si>
  <si>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</si>
  <si>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</si>
  <si>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</si>
  <si>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</si>
  <si>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</si>
  <si>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</si>
  <si>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</si>
  <si>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</si>
  <si>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</si>
  <si>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</si>
  <si>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</si>
  <si>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</si>
  <si>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</si>
  <si>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</si>
  <si>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</si>
  <si>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</si>
  <si>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</si>
  <si>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</si>
  <si>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</si>
  <si>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</si>
  <si>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</si>
  <si>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</si>
  <si>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</si>
  <si>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</si>
  <si>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</si>
  <si>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</si>
  <si>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</si>
  <si>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</si>
  <si>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</si>
  <si>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</si>
  <si>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</si>
  <si>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</si>
  <si>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</si>
  <si>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</si>
  <si>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</si>
  <si>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</si>
  <si>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</si>
  <si>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</si>
  <si>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</si>
  <si>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</si>
  <si>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</si>
  <si>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</si>
  <si>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</si>
  <si>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</si>
  <si>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</si>
  <si>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</si>
  <si>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</si>
  <si>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</si>
  <si>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</si>
  <si>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</si>
  <si>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</si>
  <si>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</si>
  <si>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</si>
  <si>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</si>
  <si>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</si>
  <si>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</si>
  <si>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</si>
  <si>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</si>
  <si>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</si>
  <si>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</si>
  <si>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</si>
  <si>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</si>
  <si>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</si>
  <si>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</si>
  <si>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</si>
  <si>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</si>
  <si>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</si>
  <si>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</si>
  <si>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</si>
  <si>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</si>
  <si>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</si>
  <si>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</si>
  <si>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</si>
  <si>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</si>
  <si>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</si>
  <si>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</si>
  <si>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</si>
  <si>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</si>
  <si>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</si>
  <si>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</si>
  <si>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</si>
  <si>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</si>
  <si>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</si>
  <si>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</si>
  <si>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</si>
  <si>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</si>
  <si>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</si>
  <si>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</si>
  <si>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</si>
  <si>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</si>
  <si>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</si>
  <si>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</si>
  <si>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</si>
  <si>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</si>
  <si>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</si>
  <si>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</si>
  <si>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</si>
  <si>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</si>
  <si>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</si>
  <si>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</si>
  <si>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</si>
  <si>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</si>
  <si>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</si>
  <si>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</si>
  <si>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</si>
  <si>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</si>
  <si>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</si>
  <si>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</si>
  <si>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</si>
  <si>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</si>
  <si>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</si>
  <si>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</si>
  <si>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</si>
  <si>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</si>
  <si>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</si>
  <si>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</si>
  <si>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</si>
  <si>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</si>
  <si>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</si>
  <si>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</si>
  <si>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</si>
  <si>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</si>
  <si>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</si>
  <si>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</si>
  <si>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</si>
  <si>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</si>
  <si>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</si>
  <si>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</si>
  <si>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</si>
  <si>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</si>
  <si>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</si>
  <si>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</si>
  <si>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</si>
  <si>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</si>
  <si>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</si>
  <si>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</si>
  <si>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</si>
  <si>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</si>
  <si>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</si>
  <si>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</si>
  <si>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</si>
  <si>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</si>
  <si>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</si>
  <si>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</si>
  <si>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</si>
  <si>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</si>
  <si>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</si>
  <si>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</si>
  <si>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</si>
  <si>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</si>
  <si>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</si>
  <si>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</si>
  <si>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</si>
  <si>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</si>
  <si>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</si>
  <si>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</si>
  <si>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</si>
  <si>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</si>
  <si>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</si>
  <si>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</si>
  <si>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</si>
  <si>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</si>
  <si>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</si>
  <si>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</si>
  <si>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</si>
  <si>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</si>
  <si>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</si>
  <si>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</si>
  <si>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</si>
  <si>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</si>
  <si>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</si>
  <si>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</si>
  <si>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</si>
  <si>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</si>
  <si>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</si>
  <si>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</si>
  <si>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</si>
  <si>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</si>
  <si>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</si>
  <si>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</si>
  <si>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</si>
  <si>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</si>
  <si>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</si>
  <si>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</si>
  <si>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</si>
  <si>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</si>
  <si>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</si>
  <si>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</si>
  <si>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</si>
  <si>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</si>
  <si>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</si>
  <si>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</si>
  <si>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</si>
  <si>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</si>
  <si>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</si>
  <si>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</si>
  <si>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</si>
  <si>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</si>
  <si>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</si>
  <si>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</si>
  <si>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</si>
  <si>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</si>
  <si>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</si>
  <si>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</si>
  <si>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</si>
  <si>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</si>
  <si>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</si>
  <si>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</si>
  <si>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</si>
  <si>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</si>
  <si>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</si>
  <si>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</si>
  <si>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</si>
  <si>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</si>
  <si>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</si>
  <si>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</si>
  <si>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</si>
  <si>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</si>
  <si>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</si>
  <si>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</si>
  <si>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</si>
  <si>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</si>
  <si>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</si>
  <si>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</si>
  <si>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</si>
  <si>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</si>
  <si>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</si>
  <si>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</si>
  <si>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</si>
  <si>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</si>
  <si>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</si>
  <si>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</si>
  <si>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</si>
  <si>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</si>
  <si>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</si>
  <si>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</si>
  <si>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</si>
  <si>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</si>
  <si>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</si>
  <si>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</si>
  <si>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</si>
  <si>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</si>
  <si>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</si>
  <si>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</si>
  <si>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</si>
  <si>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</si>
  <si>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</si>
  <si>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</si>
  <si>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</si>
  <si>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</si>
  <si>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</si>
  <si>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</si>
  <si>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</si>
  <si>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</si>
  <si>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</si>
  <si>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</si>
  <si>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</si>
  <si>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</si>
  <si>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</si>
  <si>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</si>
  <si>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</si>
  <si>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</si>
  <si>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</si>
  <si>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</si>
  <si>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</si>
  <si>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</si>
  <si>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</si>
  <si>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</si>
  <si>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</si>
  <si>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</si>
  <si>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</si>
  <si>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</si>
  <si>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</si>
  <si>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</si>
  <si>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</si>
  <si>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</si>
  <si>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</si>
  <si>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</si>
  <si>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</si>
  <si>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</si>
  <si>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</si>
  <si>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</si>
  <si>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</si>
  <si>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</si>
  <si>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</si>
  <si>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</si>
  <si>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</si>
  <si>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</si>
  <si>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</si>
  <si>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</si>
  <si>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</si>
  <si>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</si>
  <si>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</si>
  <si>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</si>
  <si>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</si>
  <si>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</si>
  <si>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</si>
  <si>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</si>
  <si>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</si>
  <si>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</si>
  <si>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</si>
  <si>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</si>
  <si>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</si>
  <si>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</si>
  <si>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</si>
  <si>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</si>
  <si>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</si>
  <si>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</si>
  <si>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</si>
  <si>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</si>
  <si>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</si>
  <si>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</si>
  <si>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</si>
  <si>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</si>
  <si>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</si>
  <si>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</si>
  <si>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</si>
  <si>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</si>
  <si>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</si>
  <si>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</si>
  <si>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</si>
  <si>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</si>
  <si>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</si>
  <si>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</si>
  <si>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</si>
  <si>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</si>
  <si>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</si>
  <si>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</si>
  <si>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</si>
  <si>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</si>
  <si>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</si>
  <si>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</si>
  <si>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</si>
  <si>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</si>
  <si>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</si>
  <si>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</si>
  <si>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</si>
  <si>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</si>
  <si>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</si>
  <si>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</si>
  <si>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</si>
  <si>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</si>
  <si>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</si>
  <si>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</si>
  <si>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</si>
  <si>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</si>
  <si>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</si>
  <si>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</si>
  <si>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</si>
  <si>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</si>
  <si>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</si>
  <si>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</si>
  <si>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</si>
  <si>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</si>
  <si>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</si>
  <si>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</si>
  <si>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</si>
  <si>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</si>
  <si>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</si>
  <si>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</si>
  <si>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</si>
  <si>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</si>
  <si>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</si>
  <si>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</si>
  <si>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</si>
  <si>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</si>
  <si>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</si>
  <si>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</si>
  <si>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</si>
  <si>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</si>
  <si>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</si>
  <si>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</si>
  <si>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</si>
  <si>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</si>
  <si>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</si>
  <si>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</si>
  <si>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</si>
  <si>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</si>
  <si>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</si>
  <si>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</si>
  <si>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</si>
  <si>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</si>
  <si>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</si>
  <si>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</si>
  <si>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</si>
  <si>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</si>
  <si>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</si>
  <si>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</si>
  <si>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</si>
  <si>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</si>
  <si>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</si>
  <si>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</si>
  <si>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</si>
  <si>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</si>
  <si>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</si>
  <si>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</si>
  <si>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</si>
  <si>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</si>
  <si>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</si>
  <si>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</si>
  <si>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</si>
  <si>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</si>
  <si>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</si>
  <si>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</si>
  <si>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</si>
  <si>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</si>
  <si>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</si>
  <si>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</si>
  <si>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</si>
  <si>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</si>
  <si>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</si>
  <si>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</si>
  <si>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</si>
  <si>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</si>
  <si>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</si>
  <si>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</si>
  <si>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</si>
  <si>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</si>
  <si>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</si>
  <si>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</si>
  <si>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</si>
  <si>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</si>
  <si>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</si>
  <si>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</si>
  <si>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</si>
  <si>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</si>
  <si>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</si>
  <si>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</si>
  <si>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</si>
  <si>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</si>
  <si>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</si>
  <si>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</si>
  <si>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</si>
  <si>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</si>
  <si>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</si>
  <si>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</si>
  <si>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</si>
  <si>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</si>
  <si>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</si>
  <si>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</si>
  <si>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</si>
  <si>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</si>
  <si>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</si>
  <si>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</si>
  <si>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</si>
  <si>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</si>
  <si>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</si>
  <si>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</si>
  <si>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</si>
  <si>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</si>
  <si>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</si>
  <si>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</si>
  <si>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</si>
  <si>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</si>
  <si>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</si>
  <si>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</si>
  <si>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</si>
  <si>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</si>
  <si>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</si>
  <si>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</si>
  <si>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</si>
  <si>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</si>
  <si>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</si>
  <si>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</si>
  <si>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</si>
  <si>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</si>
  <si>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</si>
  <si>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</si>
  <si>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</si>
  <si>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</si>
  <si>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</si>
  <si>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</si>
  <si>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</si>
  <si>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</si>
  <si>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</si>
  <si>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</si>
  <si>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</si>
  <si>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</si>
  <si>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</si>
  <si>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</si>
  <si>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</si>
  <si>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</si>
  <si>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</si>
  <si>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</si>
  <si>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</si>
  <si>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</si>
  <si>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</si>
  <si>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</si>
  <si>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</si>
  <si>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</si>
  <si>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</si>
  <si>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</si>
  <si>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</si>
  <si>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</si>
  <si>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</si>
  <si>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</si>
  <si>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</si>
  <si>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</si>
  <si>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</si>
  <si>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</si>
  <si>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</si>
  <si>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</si>
  <si>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</si>
  <si>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</si>
  <si>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</si>
  <si>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</si>
  <si>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</si>
  <si>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</si>
  <si>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</si>
  <si>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</si>
  <si>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</si>
  <si>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</si>
  <si>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</si>
  <si>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</si>
  <si>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</si>
  <si>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</si>
  <si>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</si>
  <si>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</si>
  <si>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</si>
  <si>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</si>
  <si>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</si>
  <si>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</si>
  <si>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</si>
  <si>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</si>
  <si>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</si>
  <si>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</si>
  <si>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</si>
  <si>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</si>
  <si>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</si>
  <si>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</si>
  <si>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</si>
  <si>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</si>
  <si>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</si>
  <si>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</si>
  <si>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</si>
  <si>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</si>
  <si>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</si>
  <si>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</si>
  <si>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</si>
  <si>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</si>
  <si>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</si>
  <si>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</si>
  <si>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</si>
  <si>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</si>
  <si>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</si>
  <si>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</si>
  <si>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</si>
  <si>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</si>
  <si>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</si>
  <si>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</si>
  <si>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</si>
  <si>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</si>
  <si>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</si>
  <si>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</si>
  <si>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</si>
  <si>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</si>
  <si>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</si>
  <si>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</si>
  <si>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</si>
  <si>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</si>
  <si>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</si>
  <si>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</si>
  <si>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</si>
  <si>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</si>
  <si>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</si>
  <si>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</si>
  <si>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</si>
  <si>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</si>
  <si>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</si>
  <si>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</si>
  <si>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</si>
  <si>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</si>
  <si>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</si>
  <si>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</si>
  <si>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</si>
  <si>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</si>
  <si>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</si>
  <si>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</si>
  <si>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</si>
  <si>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</si>
  <si>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</si>
  <si>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</si>
  <si>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</si>
  <si>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</si>
  <si>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</si>
  <si>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</si>
  <si>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</si>
  <si>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</si>
  <si>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</si>
  <si>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</si>
  <si>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</si>
  <si>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</si>
  <si>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</si>
  <si>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</si>
  <si>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</si>
  <si>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</si>
  <si>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</si>
  <si>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</si>
  <si>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</si>
  <si>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</si>
  <si>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</si>
  <si>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</si>
  <si>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</si>
  <si>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</si>
  <si>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</si>
  <si>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</si>
  <si>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</si>
  <si>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</si>
  <si>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</si>
  <si>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</si>
  <si>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</si>
  <si>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</si>
  <si>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</si>
  <si>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</si>
  <si>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</si>
  <si>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</si>
  <si>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</si>
  <si>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</si>
  <si>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</si>
  <si>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</si>
  <si>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</si>
  <si>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</si>
  <si>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</si>
  <si>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</si>
  <si>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</si>
  <si>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</si>
  <si>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</si>
  <si>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</si>
  <si>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</si>
  <si>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</si>
  <si>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</si>
  <si>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</si>
  <si>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</si>
  <si>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</si>
  <si>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</si>
  <si>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</si>
  <si>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</si>
  <si>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</si>
  <si>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</si>
  <si>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</si>
  <si>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</si>
  <si>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</si>
  <si>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</si>
  <si>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</si>
  <si>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</si>
  <si>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</si>
  <si>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</si>
  <si>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</si>
  <si>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</si>
  <si>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</si>
  <si>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</si>
  <si>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</si>
  <si>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</si>
  <si>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</si>
  <si>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</si>
  <si>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</si>
  <si>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</si>
  <si>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</si>
  <si>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</si>
  <si>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</si>
  <si>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</si>
  <si>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</si>
  <si>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</si>
  <si>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</si>
  <si>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</si>
  <si>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</si>
  <si>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</si>
  <si>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</si>
  <si>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</si>
  <si>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</si>
  <si>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</si>
  <si>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</si>
  <si>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</si>
  <si>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</si>
  <si>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</si>
  <si>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</si>
  <si>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</si>
  <si>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</si>
  <si>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</si>
  <si>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</si>
  <si>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</si>
  <si>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</si>
  <si>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</si>
  <si>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</si>
  <si>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</si>
  <si>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</si>
  <si>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</si>
  <si>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</si>
  <si>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</si>
  <si>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</si>
  <si>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</si>
  <si>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</si>
  <si>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</si>
  <si>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</si>
  <si>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</si>
  <si>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</si>
  <si>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</si>
  <si>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</si>
  <si>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</si>
  <si>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</si>
  <si>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</si>
  <si>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</si>
  <si>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</si>
  <si>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</si>
  <si>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</si>
  <si>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</si>
  <si>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</si>
  <si>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</si>
  <si>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</si>
  <si>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</si>
  <si>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</si>
  <si>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</si>
  <si>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</si>
  <si>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</si>
  <si>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</si>
  <si>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</si>
  <si>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</si>
  <si>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</si>
  <si>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</si>
  <si>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</si>
  <si>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</si>
  <si>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</si>
  <si>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</si>
  <si>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</si>
  <si>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</si>
  <si>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</si>
  <si>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</si>
  <si>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</si>
  <si>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</si>
  <si>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</si>
  <si>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</si>
  <si>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</si>
  <si>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</si>
  <si>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</si>
  <si>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</si>
  <si>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</si>
  <si>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</si>
  <si>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</si>
  <si>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</si>
  <si>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</si>
  <si>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</si>
  <si>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</si>
  <si>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</si>
  <si>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</si>
  <si>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</si>
  <si>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</si>
  <si>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</si>
  <si>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</si>
  <si>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</si>
  <si>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</si>
  <si>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</si>
  <si>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</si>
  <si>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</si>
  <si>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</si>
  <si>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</si>
  <si>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</si>
  <si>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</si>
  <si>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</si>
  <si>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</si>
  <si>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</si>
  <si>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</si>
  <si>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</si>
  <si>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</si>
  <si>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</si>
  <si>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</si>
  <si>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</si>
  <si>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</si>
  <si>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</si>
  <si>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</si>
  <si>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</si>
  <si>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</si>
  <si>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</si>
  <si>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</si>
  <si>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</si>
  <si>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</si>
  <si>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</si>
  <si>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</si>
  <si>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</si>
  <si>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</si>
  <si>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</si>
  <si>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</si>
  <si>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</si>
  <si>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</si>
  <si>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</si>
  <si>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</si>
  <si>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</si>
  <si>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</si>
  <si>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</si>
  <si>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</si>
  <si>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</si>
  <si>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</si>
  <si>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</si>
  <si>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</si>
  <si>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</si>
  <si>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</si>
  <si>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</si>
  <si>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</si>
  <si>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</si>
  <si>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</si>
  <si>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</si>
  <si>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</si>
  <si>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</si>
  <si>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</si>
  <si>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</si>
  <si>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</si>
  <si>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</si>
  <si>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</si>
  <si>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</si>
  <si>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</si>
  <si>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</si>
  <si>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</si>
  <si>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</si>
  <si>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</si>
  <si>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</si>
  <si>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</si>
  <si>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</si>
  <si>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</si>
  <si>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</si>
  <si>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</si>
  <si>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</si>
  <si>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</si>
  <si>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</si>
  <si>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</si>
  <si>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</si>
  <si>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</si>
  <si>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</si>
  <si>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</si>
  <si>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</si>
  <si>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</si>
  <si>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</si>
  <si>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</si>
  <si>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</si>
  <si>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</si>
  <si>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</si>
  <si>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</si>
  <si>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</si>
  <si>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</si>
  <si>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</si>
  <si>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</si>
  <si>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</si>
  <si>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</si>
  <si>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</si>
  <si>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</si>
  <si>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</si>
  <si>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</si>
  <si>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</si>
  <si>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</si>
  <si>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</si>
  <si>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</si>
  <si>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</si>
  <si>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</si>
  <si>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</si>
  <si>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</si>
  <si>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</si>
  <si>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</si>
  <si>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</si>
  <si>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</si>
  <si>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</si>
  <si>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</si>
  <si>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</si>
  <si>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</si>
  <si>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</si>
  <si>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</si>
  <si>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</si>
  <si>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</si>
  <si>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</si>
  <si>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</si>
  <si>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</si>
  <si>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</si>
  <si>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</si>
  <si>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</si>
  <si>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</si>
  <si>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</si>
  <si>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</si>
  <si>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</si>
  <si>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</si>
  <si>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</si>
  <si>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</si>
  <si>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</si>
  <si>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</si>
  <si>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</si>
  <si>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</si>
  <si>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</si>
  <si>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</si>
  <si>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</si>
  <si>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</si>
  <si>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</si>
  <si>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</si>
  <si>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</si>
  <si>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</si>
  <si>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</si>
  <si>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</si>
  <si>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</si>
  <si>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</si>
  <si>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</si>
  <si>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</si>
  <si>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</si>
  <si>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</si>
  <si>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</si>
  <si>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</si>
  <si>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</si>
  <si>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</si>
  <si>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</si>
  <si>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</si>
  <si>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</si>
  <si>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</si>
  <si>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</si>
  <si>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</si>
  <si>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</si>
  <si>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</si>
  <si>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</si>
  <si>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</si>
  <si>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</si>
  <si>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</si>
  <si>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</si>
  <si>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</si>
  <si>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</si>
  <si>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</si>
  <si>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</si>
  <si>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</si>
  <si>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</si>
  <si>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</si>
  <si>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</si>
  <si>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</si>
  <si>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</si>
  <si>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</si>
  <si>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</si>
  <si>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</si>
  <si>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</si>
  <si>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</si>
  <si>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</si>
  <si>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</si>
  <si>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</si>
  <si>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</si>
  <si>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</si>
  <si>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</si>
  <si>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</si>
  <si>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</si>
  <si>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</si>
  <si>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</si>
  <si>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</si>
  <si>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</si>
  <si>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</si>
  <si>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</si>
  <si>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</si>
  <si>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</si>
  <si>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</si>
  <si>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</si>
  <si>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</si>
  <si>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</si>
  <si>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</si>
  <si>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</si>
  <si>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</si>
  <si>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</si>
  <si>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</si>
  <si>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</si>
  <si>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</si>
  <si>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</si>
  <si>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</si>
  <si>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</si>
  <si>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</si>
  <si>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</si>
  <si>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</si>
  <si>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</si>
  <si>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</si>
  <si>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</si>
  <si>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</si>
  <si>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</si>
  <si>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</si>
  <si>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</si>
  <si>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</si>
  <si>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</si>
  <si>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</si>
  <si>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</si>
  <si>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</si>
  <si>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</si>
  <si>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</si>
  <si>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</si>
  <si>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</si>
  <si>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</si>
  <si>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</si>
  <si>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</si>
  <si>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</si>
  <si>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</si>
  <si>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</si>
  <si>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</si>
  <si>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</si>
  <si>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</si>
  <si>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</si>
  <si>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</si>
  <si>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</si>
  <si>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</si>
  <si>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</si>
  <si>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</si>
  <si>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</si>
  <si>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</si>
  <si>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</si>
  <si>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</si>
  <si>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</si>
  <si>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</si>
  <si>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</si>
  <si>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</si>
  <si>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</si>
  <si>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</si>
  <si>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</si>
  <si>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</si>
  <si>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</si>
  <si>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</si>
  <si>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</si>
  <si>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</si>
  <si>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</si>
  <si>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</si>
  <si>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</si>
  <si>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</si>
  <si>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</si>
  <si>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</si>
  <si>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</si>
  <si>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</si>
  <si>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</si>
  <si>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</si>
  <si>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</si>
  <si>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</si>
  <si>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</si>
  <si>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</si>
  <si>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</si>
  <si>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</si>
  <si>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</si>
  <si>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</si>
  <si>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</si>
  <si>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</si>
  <si>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</si>
  <si>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</si>
  <si>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</si>
  <si>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</si>
  <si>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</si>
  <si>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</si>
  <si>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</si>
  <si>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</si>
  <si>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</si>
  <si>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</si>
  <si>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</si>
  <si>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</si>
  <si>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</si>
  <si>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</si>
  <si>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</si>
  <si>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</si>
  <si>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</si>
  <si>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</si>
  <si>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</si>
  <si>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</si>
  <si>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</si>
  <si>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</si>
  <si>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</si>
  <si>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</si>
  <si>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</si>
  <si>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</si>
  <si>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</si>
  <si>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</si>
  <si>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</si>
  <si>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</si>
  <si>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</si>
  <si>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</si>
  <si>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</si>
  <si>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</si>
  <si>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</si>
  <si>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</si>
  <si>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</si>
  <si>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</si>
  <si>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</si>
  <si>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</si>
  <si>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</si>
  <si>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</si>
  <si>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</si>
  <si>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</si>
  <si>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</si>
  <si>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</si>
  <si>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</si>
  <si>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</si>
  <si>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</si>
  <si>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</si>
  <si>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</si>
  <si>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</si>
  <si>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</si>
  <si>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</si>
  <si>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</si>
  <si>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</si>
  <si>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</si>
  <si>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</si>
  <si>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</si>
  <si>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</si>
  <si>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</si>
  <si>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</si>
  <si>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</si>
  <si>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</si>
  <si>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</si>
  <si>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</si>
  <si>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</si>
  <si>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</si>
  <si>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</si>
  <si>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</si>
  <si>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</si>
  <si>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</si>
  <si>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</si>
  <si>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</si>
  <si>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</si>
  <si>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</si>
  <si>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</si>
  <si>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</si>
  <si>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</si>
  <si>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</si>
  <si>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</si>
  <si>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</si>
  <si>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</si>
  <si>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</si>
  <si>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</si>
  <si>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</si>
  <si>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</si>
  <si>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</si>
  <si>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</si>
  <si>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</si>
  <si>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</si>
  <si>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</si>
  <si>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</si>
  <si>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</si>
  <si>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</si>
  <si>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</si>
  <si>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</si>
  <si>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</si>
  <si>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</si>
  <si>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</si>
  <si>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</si>
  <si>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</si>
  <si>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</si>
  <si>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</si>
  <si>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</si>
  <si>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</si>
  <si>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</si>
  <si>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</si>
  <si>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</si>
  <si>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</si>
  <si>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</si>
  <si>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</si>
  <si>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</si>
  <si>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</si>
  <si>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</si>
  <si>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</si>
  <si>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</si>
  <si>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</si>
  <si>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</si>
  <si>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</si>
  <si>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</si>
  <si>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</si>
  <si>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</si>
  <si>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</si>
  <si>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</si>
  <si>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</si>
  <si>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</si>
  <si>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</si>
  <si>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</si>
  <si>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</si>
  <si>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</si>
  <si>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</si>
  <si>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</si>
  <si>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</si>
  <si>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</si>
  <si>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</si>
  <si>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</si>
  <si>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</si>
  <si>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</si>
  <si>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</si>
  <si>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</si>
  <si>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</si>
  <si>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</si>
  <si>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</si>
  <si>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</si>
  <si>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</si>
  <si>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</si>
  <si>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</si>
  <si>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</si>
  <si>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</si>
  <si>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</si>
  <si>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</si>
  <si>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</si>
  <si>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</si>
  <si>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</si>
  <si>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</si>
  <si>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</si>
  <si>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</si>
  <si>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</si>
  <si>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</si>
  <si>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</si>
  <si>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</si>
  <si>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</si>
  <si>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</si>
  <si>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</si>
  <si>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</si>
  <si>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</si>
  <si>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</si>
  <si>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</si>
  <si>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</si>
  <si>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</si>
  <si>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</si>
  <si>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</si>
  <si>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</si>
  <si>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</si>
  <si>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</si>
  <si>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</si>
  <si>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</si>
  <si>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</si>
  <si>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</si>
  <si>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</si>
  <si>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</si>
  <si>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</si>
  <si>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</si>
  <si>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</si>
  <si>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</si>
  <si>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</si>
  <si>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</si>
  <si>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</si>
  <si>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</si>
  <si>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</si>
  <si>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</si>
  <si>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</si>
  <si>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</si>
  <si>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</si>
  <si>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</si>
  <si>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</si>
  <si>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</si>
  <si>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</si>
  <si>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</si>
  <si>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</si>
  <si>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</si>
  <si>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</si>
  <si>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</si>
  <si>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</si>
  <si>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</si>
  <si>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</si>
  <si>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</si>
  <si>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</si>
  <si>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</si>
  <si>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</si>
  <si>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</si>
  <si>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</si>
  <si>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</si>
  <si>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</si>
  <si>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</si>
  <si>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</si>
  <si>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</si>
  <si>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</si>
  <si>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</si>
  <si>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</si>
  <si>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</si>
  <si>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</si>
  <si>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</si>
  <si>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</si>
  <si>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</si>
  <si>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</si>
  <si>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</si>
  <si>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</si>
  <si>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</si>
  <si>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</si>
  <si>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</si>
  <si>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</si>
  <si>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</si>
  <si>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</si>
  <si>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</si>
  <si>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</si>
  <si>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</si>
  <si>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</si>
  <si>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</si>
  <si>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</si>
  <si>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</si>
  <si>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</si>
  <si>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</si>
  <si>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</si>
  <si>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</si>
  <si>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</si>
  <si>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</si>
  <si>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</si>
  <si>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</si>
  <si>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</si>
  <si>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</si>
  <si>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</si>
  <si>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</si>
  <si>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</si>
  <si>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</si>
  <si>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</si>
  <si>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</si>
  <si>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</si>
  <si>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</si>
  <si>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</si>
  <si>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</si>
  <si>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</si>
  <si>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</si>
  <si>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</si>
  <si>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</si>
  <si>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</si>
  <si>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</si>
  <si>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</si>
  <si>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</si>
  <si>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</si>
  <si>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</si>
  <si>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</si>
  <si>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</si>
  <si>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</si>
  <si>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</si>
  <si>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</si>
  <si>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</si>
  <si>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</si>
  <si>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</si>
  <si>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</si>
  <si>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</si>
  <si>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</si>
  <si>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</si>
  <si>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</si>
  <si>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</si>
  <si>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</si>
  <si>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</si>
  <si>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</si>
  <si>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</si>
  <si>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</si>
  <si>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</si>
  <si>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</si>
  <si>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</si>
  <si>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</si>
  <si>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</si>
  <si>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</si>
  <si>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</si>
  <si>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</si>
  <si>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</si>
  <si>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</si>
  <si>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</si>
  <si>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</si>
  <si>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</si>
  <si>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</si>
  <si>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</si>
  <si>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</si>
  <si>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</si>
  <si>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</si>
  <si>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</si>
  <si>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</si>
  <si>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</si>
  <si>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</si>
  <si>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</si>
  <si>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</si>
  <si>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</si>
  <si>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</si>
  <si>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</si>
  <si>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</si>
  <si>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</si>
  <si>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</si>
  <si>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</si>
  <si>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</si>
  <si>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</si>
  <si>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</si>
  <si>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</si>
  <si>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</si>
  <si>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</si>
  <si>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</si>
  <si>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</si>
  <si>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</si>
  <si>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</si>
  <si>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</si>
  <si>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</si>
  <si>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</si>
  <si>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</si>
  <si>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</si>
  <si>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</si>
  <si>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</si>
  <si>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</si>
  <si>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</si>
  <si>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</si>
  <si>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</si>
  <si>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</si>
  <si>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</si>
  <si>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</si>
  <si>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</si>
  <si>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</si>
  <si>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</si>
  <si>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</si>
  <si>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</si>
  <si>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</si>
  <si>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</si>
  <si>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</si>
  <si>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</si>
  <si>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</si>
  <si>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</si>
  <si>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</si>
  <si>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</si>
  <si>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</si>
  <si>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</si>
  <si>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</si>
  <si>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</si>
  <si>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</si>
  <si>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</si>
  <si>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</si>
  <si>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</si>
  <si>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</si>
  <si>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</si>
  <si>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</si>
  <si>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</si>
  <si>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</si>
  <si>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</si>
  <si>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</si>
  <si>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</si>
  <si>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</si>
  <si>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</si>
  <si>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</si>
  <si>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</si>
  <si>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</si>
  <si>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</si>
  <si>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</si>
  <si>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</si>
  <si>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</si>
  <si>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</si>
  <si>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</si>
  <si>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</si>
  <si>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</si>
  <si>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</si>
  <si>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</si>
  <si>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</si>
  <si>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</si>
  <si>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</si>
  <si>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</si>
  <si>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</si>
  <si>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</si>
  <si>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</si>
  <si>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</si>
  <si>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</si>
  <si>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</si>
  <si>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</si>
  <si>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</si>
  <si>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</si>
  <si>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</si>
  <si>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</si>
  <si>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</si>
  <si>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</si>
  <si>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</si>
  <si>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</si>
  <si>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</si>
  <si>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</si>
  <si>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</si>
  <si>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</si>
  <si>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</si>
  <si>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</si>
  <si>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</si>
  <si>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</si>
  <si>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</si>
  <si>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</si>
  <si>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</si>
  <si>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</si>
  <si>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</si>
  <si>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</si>
  <si>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</si>
  <si>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</si>
  <si>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</si>
  <si>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</si>
  <si>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</si>
  <si>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</si>
  <si>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</si>
  <si>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</si>
  <si>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</si>
  <si>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</si>
  <si>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</si>
  <si>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</si>
  <si>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</si>
  <si>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</si>
  <si>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</si>
  <si>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</si>
  <si>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</si>
  <si>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</si>
  <si>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</si>
  <si>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</si>
  <si>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</si>
  <si>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</si>
  <si>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</si>
  <si>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</si>
  <si>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</si>
  <si>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</si>
  <si>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</si>
  <si>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</si>
  <si>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</si>
  <si>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</si>
  <si>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</si>
  <si>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</si>
  <si>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</si>
  <si>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</si>
  <si>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</si>
  <si>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</si>
  <si>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</si>
  <si>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</si>
  <si>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</si>
  <si>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</si>
  <si>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</si>
  <si>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</si>
  <si>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</si>
  <si>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</si>
  <si>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</si>
  <si>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</si>
  <si>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</si>
  <si>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</si>
  <si>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</si>
  <si>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</si>
  <si>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</si>
  <si>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</si>
  <si>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</si>
  <si>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</si>
  <si>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</si>
  <si>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</si>
  <si>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</si>
  <si>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</si>
  <si>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</si>
  <si>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</si>
  <si>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</si>
  <si>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</si>
  <si>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</si>
  <si>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</si>
  <si>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</si>
  <si>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</si>
  <si>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</si>
  <si>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</si>
  <si>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</si>
  <si>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</si>
  <si>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</si>
  <si>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</si>
  <si>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</si>
  <si>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</si>
  <si>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</si>
  <si>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</si>
  <si>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</si>
  <si>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</si>
  <si>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</si>
  <si>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</si>
  <si>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</si>
  <si>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</si>
  <si>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</si>
  <si>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</si>
  <si>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</si>
  <si>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</si>
  <si>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</si>
  <si>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</si>
  <si>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</si>
  <si>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</si>
  <si>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</si>
  <si>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</si>
  <si>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</si>
  <si>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</si>
  <si>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</si>
  <si>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</si>
  <si>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</si>
  <si>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</si>
  <si>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</si>
  <si>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</si>
  <si>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</si>
  <si>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</si>
  <si>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</si>
  <si>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</si>
  <si>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</si>
  <si>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</si>
  <si>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</si>
  <si>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</si>
  <si>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</si>
  <si>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</si>
  <si>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</si>
  <si>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</si>
  <si>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</si>
  <si>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</si>
  <si>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</si>
  <si>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</si>
  <si>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</si>
  <si>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</si>
  <si>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</si>
  <si>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</si>
  <si>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</si>
  <si>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</si>
  <si>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</si>
  <si>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</si>
  <si>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</si>
  <si>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</si>
  <si>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</si>
  <si>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</si>
  <si>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</si>
  <si>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</si>
  <si>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</si>
  <si>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</si>
  <si>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</si>
  <si>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</si>
  <si>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</si>
  <si>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</si>
  <si>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</si>
  <si>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</si>
  <si>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</si>
  <si>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</si>
  <si>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</si>
  <si>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</si>
  <si>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</si>
  <si>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</si>
  <si>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</si>
  <si>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</si>
  <si>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</si>
  <si>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</si>
  <si>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</si>
  <si>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</si>
  <si>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</si>
  <si>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</si>
  <si>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</si>
  <si>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</si>
  <si>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</si>
  <si>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</si>
  <si>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</si>
  <si>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</si>
  <si>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</si>
  <si>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</si>
  <si>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</si>
  <si>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</si>
  <si>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</si>
  <si>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</si>
  <si>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</si>
  <si>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</si>
  <si>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</si>
  <si>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</si>
  <si>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</si>
  <si>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</si>
  <si>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</si>
  <si>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</si>
  <si>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</si>
  <si>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</si>
  <si>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</si>
  <si>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</si>
  <si>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</si>
  <si>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</si>
  <si>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</si>
  <si>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</si>
  <si>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</si>
  <si>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</si>
  <si>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</si>
  <si>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</si>
  <si>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</si>
  <si>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</si>
  <si>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</si>
  <si>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</si>
  <si>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</si>
  <si>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</si>
  <si>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</si>
  <si>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</si>
  <si>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</si>
  <si>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</si>
  <si>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</si>
  <si>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</si>
  <si>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</si>
  <si>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</si>
  <si>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</si>
  <si>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</si>
  <si>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</si>
  <si>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</si>
  <si>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</si>
  <si>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</si>
  <si>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</si>
  <si>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</si>
  <si>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</si>
  <si>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</si>
  <si>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</si>
  <si>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</si>
  <si>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</si>
  <si>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</si>
  <si>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</si>
  <si>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</si>
  <si>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</si>
  <si>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</si>
  <si>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</si>
  <si>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</si>
  <si>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</si>
  <si>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</si>
  <si>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</si>
  <si>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</si>
  <si>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</si>
  <si>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</si>
  <si>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</si>
  <si>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</si>
  <si>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</si>
  <si>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</si>
  <si>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</si>
  <si>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</si>
  <si>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</si>
  <si>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</si>
  <si>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</si>
  <si>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</si>
  <si>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</si>
  <si>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</si>
  <si>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</si>
  <si>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</si>
  <si>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</si>
  <si>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</si>
  <si>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</si>
  <si>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</si>
  <si>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</si>
  <si>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</si>
  <si>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</si>
  <si>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</si>
  <si>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</si>
  <si>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</si>
  <si>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</si>
  <si>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</si>
  <si>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</si>
  <si>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</si>
  <si>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</si>
  <si>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</si>
  <si>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</si>
  <si>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</si>
  <si>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</si>
  <si>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</si>
  <si>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</si>
  <si>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</si>
  <si>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</si>
  <si>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</si>
  <si>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</si>
  <si>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</si>
  <si>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</si>
  <si>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</si>
  <si>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</si>
  <si>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</si>
  <si>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</si>
  <si>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</si>
  <si>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</si>
  <si>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</si>
  <si>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</si>
  <si>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</si>
  <si>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</si>
  <si>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</si>
  <si>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</si>
  <si>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</si>
  <si>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</si>
  <si>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</si>
  <si>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</si>
  <si>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</si>
  <si>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</si>
  <si>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</si>
  <si>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</si>
  <si>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</si>
  <si>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</si>
  <si>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</si>
  <si>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</si>
  <si>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</si>
  <si>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</si>
  <si>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</si>
  <si>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</si>
  <si>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</si>
  <si>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</si>
  <si>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</si>
  <si>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</si>
  <si>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</si>
  <si>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</si>
  <si>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</si>
  <si>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</si>
  <si>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</si>
  <si>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</si>
  <si>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</si>
  <si>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</si>
  <si>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</si>
  <si>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</si>
  <si>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</si>
  <si>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</si>
  <si>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</si>
  <si>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</si>
  <si>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</si>
  <si>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</si>
  <si>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</si>
  <si>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</si>
  <si>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</si>
  <si>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</si>
  <si>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</si>
  <si>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</si>
  <si>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</si>
  <si>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</si>
  <si>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</si>
  <si>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</si>
  <si>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</si>
  <si>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</si>
  <si>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</si>
  <si>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</si>
  <si>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</si>
  <si>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</si>
  <si>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</si>
  <si>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</si>
  <si>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</si>
  <si>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</si>
  <si>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</si>
  <si>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</si>
  <si>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</si>
  <si>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</si>
  <si>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</si>
  <si>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</si>
  <si>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</si>
  <si>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</si>
  <si>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</si>
  <si>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</si>
  <si>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</si>
  <si>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</si>
  <si>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</si>
  <si>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</si>
  <si>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</si>
  <si>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</si>
  <si>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</si>
  <si>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</si>
  <si>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</si>
  <si>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</si>
  <si>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</si>
  <si>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</si>
  <si>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</si>
  <si>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</si>
  <si>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</si>
  <si>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</si>
  <si>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</si>
  <si>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</si>
  <si>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</si>
  <si>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</si>
  <si>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</si>
  <si>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</si>
  <si>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</si>
  <si>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</si>
  <si>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</si>
  <si>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</si>
  <si>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</si>
  <si>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</si>
  <si>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</si>
  <si>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</si>
  <si>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</si>
  <si>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</si>
  <si>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</si>
  <si>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</si>
  <si>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</si>
  <si>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</si>
  <si>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</si>
  <si>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</si>
  <si>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</si>
  <si>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</si>
  <si>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</si>
  <si>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</si>
  <si>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</si>
  <si>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</si>
  <si>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</si>
  <si>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</si>
  <si>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</si>
  <si>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</si>
  <si>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</si>
  <si>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</si>
  <si>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</si>
  <si>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</si>
  <si>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</si>
  <si>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</si>
  <si>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</si>
  <si>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</si>
  <si>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</si>
  <si>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</si>
  <si>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</si>
  <si>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</si>
  <si>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</si>
  <si>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</si>
  <si>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</si>
  <si>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</si>
  <si>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</si>
  <si>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</si>
  <si>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</si>
  <si>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</si>
  <si>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</si>
  <si>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</si>
  <si>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</si>
  <si>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</si>
  <si>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</si>
  <si>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</si>
  <si>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</si>
  <si>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</si>
  <si>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</si>
  <si>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</si>
  <si>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</si>
  <si>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</si>
  <si>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</si>
  <si>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</si>
  <si>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</si>
  <si>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</si>
  <si>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</si>
  <si>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</si>
  <si>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</si>
  <si>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</si>
  <si>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</si>
  <si>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</si>
  <si>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</si>
  <si>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</si>
  <si>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</si>
  <si>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</si>
  <si>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</si>
  <si>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</si>
  <si>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</si>
  <si>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</si>
  <si>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</si>
  <si>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</si>
  <si>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</si>
  <si>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</si>
  <si>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</si>
  <si>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</si>
  <si>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</si>
  <si>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</si>
  <si>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</si>
  <si>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</si>
  <si>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</si>
  <si>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</si>
  <si>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</si>
  <si>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</si>
  <si>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</si>
  <si>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</si>
  <si>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</si>
  <si>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</si>
  <si>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</si>
  <si>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</si>
  <si>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</si>
  <si>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</si>
  <si>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</si>
  <si>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</si>
  <si>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</si>
  <si>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</si>
  <si>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</si>
  <si>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</si>
  <si>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</si>
  <si>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</si>
  <si>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</si>
  <si>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</si>
  <si>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</si>
  <si>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</si>
  <si>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</si>
  <si>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</si>
  <si>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</si>
  <si>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</si>
  <si>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</si>
  <si>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</si>
  <si>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</si>
  <si>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</si>
  <si>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</si>
  <si>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</si>
  <si>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</si>
  <si>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</si>
  <si>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</si>
  <si>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</si>
  <si>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</si>
  <si>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</si>
  <si>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</si>
  <si>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</si>
  <si>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</si>
  <si>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</si>
  <si>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</si>
  <si>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</si>
  <si>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</si>
  <si>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</si>
  <si>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</si>
  <si>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</si>
  <si>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</si>
  <si>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</si>
  <si>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</si>
  <si>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</si>
  <si>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</si>
  <si>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</si>
  <si>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</si>
  <si>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</si>
  <si>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</si>
  <si>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</si>
  <si>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</si>
  <si>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</si>
  <si>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</si>
  <si>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</si>
  <si>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</si>
  <si>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</si>
  <si>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</si>
  <si>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</si>
  <si>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</si>
  <si>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</si>
  <si>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</si>
  <si>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</si>
  <si>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</si>
  <si>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</si>
  <si>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</si>
  <si>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</si>
  <si>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</si>
  <si>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</si>
  <si>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</si>
  <si>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</si>
  <si>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</si>
  <si>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</si>
  <si>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</si>
  <si>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</si>
  <si>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</si>
  <si>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</si>
  <si>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</si>
  <si>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</si>
  <si>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</si>
  <si>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</si>
  <si>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</si>
  <si>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</si>
  <si>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</si>
  <si>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</si>
  <si>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</si>
  <si>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</si>
  <si>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</si>
  <si>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</si>
  <si>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</si>
  <si>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</si>
  <si>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</si>
  <si>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</si>
  <si>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</si>
  <si>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</si>
  <si>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</si>
  <si>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</si>
  <si>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</si>
  <si>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</si>
  <si>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</si>
  <si>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</si>
  <si>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</si>
  <si>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</si>
  <si>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</si>
  <si>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</si>
  <si>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</si>
  <si>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</si>
  <si>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</si>
  <si>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</si>
  <si>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</si>
  <si>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</si>
  <si>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</si>
  <si>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</si>
  <si>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</si>
  <si>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</si>
  <si>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</si>
  <si>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</si>
  <si>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</si>
  <si>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</si>
  <si>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</si>
  <si>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</si>
  <si>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</si>
  <si>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</si>
  <si>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</si>
  <si>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</si>
  <si>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</si>
  <si>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</si>
  <si>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</si>
  <si>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</si>
  <si>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</si>
  <si>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</si>
  <si>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</si>
  <si>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</si>
  <si>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</si>
  <si>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</si>
  <si>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</si>
  <si>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</si>
  <si>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</si>
  <si>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</si>
  <si>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</si>
  <si>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</si>
  <si>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</si>
  <si>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</si>
  <si>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</si>
  <si>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</si>
  <si>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</si>
  <si>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</si>
  <si>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</si>
  <si>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</si>
  <si>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</si>
  <si>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</si>
  <si>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</si>
  <si>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</si>
  <si>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</si>
  <si>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</si>
  <si>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</si>
  <si>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</si>
  <si>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</si>
  <si>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</si>
  <si>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</si>
  <si>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</si>
  <si>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</si>
  <si>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</si>
  <si>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</si>
  <si>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</si>
  <si>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</si>
  <si>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</si>
  <si>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</si>
  <si>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</si>
  <si>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</si>
  <si>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</si>
  <si>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</si>
  <si>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</si>
  <si>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</si>
  <si>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</si>
  <si>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</si>
  <si>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</si>
  <si>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</si>
  <si>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</si>
  <si>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</si>
  <si>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</si>
  <si>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</si>
  <si>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</si>
  <si>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</si>
  <si>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</si>
  <si>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</si>
  <si>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</si>
  <si>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</si>
  <si>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</si>
  <si>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</si>
  <si>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</si>
  <si>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</si>
  <si>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</si>
  <si>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</si>
  <si>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</si>
  <si>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</si>
  <si>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</si>
  <si>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</si>
  <si>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</si>
  <si>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</si>
  <si>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</si>
  <si>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</si>
  <si>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</si>
  <si>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</si>
  <si>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</si>
  <si>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</si>
  <si>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</si>
  <si>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</si>
  <si>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</si>
  <si>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</si>
  <si>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</si>
  <si>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</si>
  <si>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</si>
  <si>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</si>
  <si>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</si>
  <si>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</si>
  <si>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</si>
  <si>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</si>
  <si>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</si>
  <si>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</si>
  <si>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</si>
  <si>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</si>
  <si>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</si>
  <si>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</si>
  <si>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</si>
  <si>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</si>
  <si>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</si>
  <si>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</si>
  <si>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</si>
  <si>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</si>
  <si>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</si>
  <si>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</si>
  <si>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</si>
  <si>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</si>
  <si>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</si>
  <si>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</si>
  <si>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</si>
  <si>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</si>
  <si>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</si>
  <si>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</si>
  <si>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</si>
  <si>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</si>
  <si>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</si>
  <si>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</si>
  <si>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</si>
  <si>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</si>
  <si>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</si>
  <si>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</si>
  <si>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</si>
  <si>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</si>
  <si>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</si>
  <si>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</si>
  <si>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</si>
  <si>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</si>
  <si>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</si>
  <si>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</si>
  <si>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</si>
  <si>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</si>
  <si>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</si>
  <si>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</si>
  <si>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</si>
  <si>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</si>
  <si>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</si>
  <si>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</si>
  <si>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</si>
  <si>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</si>
  <si>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</si>
  <si>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</si>
  <si>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</si>
  <si>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</si>
  <si>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</si>
  <si>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</si>
  <si>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</si>
  <si>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</si>
  <si>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</si>
  <si>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</si>
  <si>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</si>
  <si>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</si>
  <si>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</si>
  <si>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</si>
  <si>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</si>
  <si>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</si>
  <si>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</si>
  <si>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</si>
  <si>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</si>
  <si>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</si>
  <si>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</si>
  <si>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</si>
  <si>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</si>
  <si>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</si>
  <si>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</si>
  <si>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</si>
  <si>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</si>
  <si>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</si>
  <si>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</si>
  <si>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</si>
  <si>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</si>
  <si>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</si>
  <si>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</si>
  <si>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</si>
  <si>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</si>
  <si>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</si>
  <si>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</si>
  <si>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</si>
  <si>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</si>
  <si>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</si>
  <si>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</si>
  <si>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</si>
  <si>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</si>
  <si>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</si>
  <si>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</si>
  <si>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</si>
  <si>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</si>
  <si>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</si>
  <si>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</si>
  <si>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</si>
  <si>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</si>
  <si>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</si>
  <si>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</si>
  <si>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</si>
  <si>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</si>
  <si>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</si>
  <si>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</si>
  <si>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</si>
  <si>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</si>
  <si>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</si>
  <si>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</si>
  <si>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</si>
  <si>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</si>
  <si>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</si>
  <si>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</si>
  <si>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</si>
  <si>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</si>
  <si>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</si>
  <si>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</si>
  <si>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</si>
  <si>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</si>
  <si>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</si>
  <si>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</si>
  <si>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</si>
  <si>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</si>
  <si>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</si>
  <si>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</si>
  <si>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</si>
  <si>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</si>
  <si>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</si>
  <si>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</si>
  <si>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</si>
  <si>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</si>
  <si>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</si>
  <si>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</si>
  <si>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</si>
  <si>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</si>
  <si>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</si>
  <si>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</si>
  <si>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</si>
  <si>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</si>
  <si>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</si>
  <si>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</si>
  <si>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</si>
  <si>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</si>
  <si>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</si>
  <si>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</si>
  <si>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</si>
  <si>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</si>
  <si>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</si>
  <si>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</si>
  <si>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</si>
  <si>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</si>
  <si>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</si>
  <si>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</si>
  <si>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</si>
  <si>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</si>
  <si>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</si>
  <si>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</si>
  <si>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</si>
  <si>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</si>
  <si>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</si>
  <si>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</si>
  <si>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</si>
  <si>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</si>
  <si>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</si>
  <si>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</si>
  <si>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</si>
  <si>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</si>
  <si>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</si>
  <si>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</si>
  <si>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</si>
  <si>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</si>
  <si>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</si>
  <si>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</si>
  <si>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</si>
  <si>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</si>
  <si>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</si>
  <si>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</si>
  <si>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</si>
  <si>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</si>
  <si>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</si>
  <si>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</si>
  <si>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</si>
  <si>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</si>
  <si>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</si>
  <si>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</si>
  <si>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</si>
  <si>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</si>
  <si>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</si>
  <si>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</si>
  <si>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</si>
  <si>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</si>
  <si>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</si>
  <si>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</si>
  <si>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</si>
  <si>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</si>
  <si>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</si>
  <si>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</si>
  <si>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</si>
  <si>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</si>
  <si>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</si>
  <si>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</si>
  <si>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</si>
  <si>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</si>
  <si>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</si>
  <si>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</si>
  <si>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</si>
  <si>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</si>
  <si>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</si>
  <si>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</si>
  <si>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</si>
  <si>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</si>
  <si>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</si>
  <si>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</si>
  <si>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</si>
  <si>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</si>
  <si>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</si>
  <si>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</si>
  <si>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</si>
  <si>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</si>
  <si>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</si>
  <si>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</si>
  <si>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</si>
  <si>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</si>
  <si>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</si>
  <si>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</si>
  <si>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</si>
  <si>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</si>
  <si>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</si>
  <si>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</si>
  <si>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</si>
  <si>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</si>
  <si>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</si>
  <si>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</si>
  <si>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</si>
  <si>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</si>
  <si>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</si>
  <si>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</si>
  <si>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</si>
  <si>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</si>
  <si>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</si>
  <si>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</si>
  <si>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</si>
  <si>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</si>
  <si>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</si>
  <si>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</si>
  <si>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</si>
  <si>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</si>
  <si>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</si>
  <si>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</si>
  <si>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</si>
  <si>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</si>
  <si>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</si>
  <si>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</si>
  <si>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</si>
  <si>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</si>
  <si>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</si>
  <si>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</si>
  <si>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</si>
  <si>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</si>
  <si>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</si>
  <si>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</si>
  <si>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</si>
  <si>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</si>
  <si>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</si>
  <si>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</si>
  <si>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</si>
  <si>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</si>
  <si>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</si>
  <si>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</si>
  <si>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</si>
  <si>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</si>
  <si>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</si>
  <si>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</si>
  <si>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</si>
  <si>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</si>
  <si>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</si>
  <si>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</si>
  <si>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</si>
  <si>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</si>
  <si>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</si>
  <si>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</si>
  <si>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</si>
  <si>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</si>
  <si>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</si>
  <si>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</si>
  <si>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</si>
  <si>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</si>
  <si>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</si>
  <si>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</si>
  <si>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</si>
  <si>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</si>
  <si>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</si>
  <si>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</si>
  <si>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</si>
  <si>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</si>
  <si>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</si>
  <si>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</si>
  <si>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</si>
  <si>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</si>
  <si>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</si>
  <si>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</si>
  <si>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</si>
  <si>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</si>
  <si>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</si>
  <si>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</si>
  <si>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</si>
  <si>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</si>
  <si>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</si>
  <si>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</si>
  <si>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</si>
  <si>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</si>
  <si>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</si>
  <si>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</si>
  <si>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</si>
  <si>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</si>
  <si>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</si>
  <si>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</si>
  <si>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</si>
  <si>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</si>
  <si>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</si>
  <si>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</si>
  <si>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</si>
  <si>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</si>
  <si>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</si>
  <si>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</si>
  <si>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</si>
  <si>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</si>
  <si>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</si>
  <si>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</si>
  <si>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</si>
  <si>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</si>
  <si>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</si>
  <si>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</si>
  <si>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</si>
  <si>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</si>
  <si>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</si>
  <si>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</si>
  <si>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</si>
  <si>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</si>
  <si>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</si>
  <si>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</si>
  <si>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</si>
  <si>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</si>
  <si>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</si>
  <si>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</si>
  <si>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</si>
  <si>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</si>
  <si>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</si>
  <si>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</si>
  <si>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</si>
  <si>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</si>
  <si>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</si>
  <si>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</si>
  <si>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</si>
  <si>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</si>
  <si>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</si>
  <si>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</si>
  <si>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</si>
  <si>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</si>
  <si>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</si>
  <si>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</si>
  <si>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</si>
  <si>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</si>
  <si>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</si>
  <si>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</si>
  <si>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</si>
  <si>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</si>
  <si>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</si>
  <si>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</si>
  <si>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</si>
  <si>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</si>
  <si>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</si>
  <si>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</si>
  <si>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</si>
  <si>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</si>
  <si>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</si>
  <si>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</si>
  <si>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</si>
  <si>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</si>
  <si>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</si>
  <si>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</si>
  <si>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</si>
  <si>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</si>
  <si>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</si>
  <si>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</si>
  <si>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</si>
  <si>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</si>
  <si>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</si>
  <si>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</si>
  <si>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</si>
  <si>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</si>
  <si>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</si>
  <si>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</si>
  <si>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</si>
  <si>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</si>
  <si>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</si>
  <si>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</si>
  <si>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</si>
  <si>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</si>
  <si>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</si>
  <si>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</si>
  <si>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</si>
  <si>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</si>
  <si>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</si>
  <si>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</si>
  <si>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</si>
  <si>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</si>
  <si>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</si>
  <si>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</si>
  <si>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</si>
  <si>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</si>
  <si>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</si>
  <si>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</si>
  <si>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</si>
  <si>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</si>
  <si>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</si>
  <si>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</si>
  <si>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</si>
  <si>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</si>
  <si>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</si>
  <si>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</si>
  <si>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</si>
  <si>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</si>
  <si>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</si>
  <si>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</si>
  <si>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</si>
  <si>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</si>
  <si>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</si>
  <si>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</si>
  <si>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</si>
  <si>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</si>
  <si>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</si>
  <si>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</si>
  <si>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</si>
  <si>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</si>
  <si>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</si>
  <si>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</si>
  <si>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</si>
  <si>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</si>
  <si>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</si>
  <si>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</si>
  <si>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</si>
  <si>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</si>
  <si>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</si>
  <si>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</si>
  <si>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</si>
  <si>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</si>
  <si>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</si>
  <si>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</si>
  <si>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</si>
  <si>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</si>
  <si>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</si>
  <si>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</si>
  <si>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</si>
  <si>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</si>
  <si>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</si>
  <si>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</si>
  <si>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</si>
  <si>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</si>
  <si>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</si>
  <si>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</si>
  <si>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</si>
  <si>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</si>
  <si>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</si>
  <si>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</si>
  <si>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</si>
  <si>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</si>
  <si>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</si>
  <si>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</si>
  <si>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</si>
  <si>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</si>
  <si>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</si>
  <si>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</si>
  <si>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</si>
  <si>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</si>
  <si>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</si>
  <si>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</si>
  <si>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</si>
  <si>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</si>
  <si>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</si>
  <si>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</si>
  <si>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</si>
  <si>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</si>
  <si>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</si>
  <si>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</si>
  <si>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</si>
  <si>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</si>
  <si>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</si>
  <si>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</si>
  <si>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</si>
  <si>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</si>
  <si>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</si>
  <si>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</si>
  <si>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</si>
  <si>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</si>
  <si>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</si>
  <si>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</si>
  <si>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</si>
  <si>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</si>
  <si>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</si>
  <si>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</si>
  <si>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</si>
  <si>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</si>
  <si>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</si>
  <si>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</si>
  <si>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</si>
  <si>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</si>
  <si>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</si>
  <si>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</si>
  <si>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</si>
  <si>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</si>
  <si>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</si>
  <si>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</si>
  <si>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</si>
  <si>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</si>
  <si>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</si>
  <si>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</si>
  <si>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</si>
  <si>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</si>
  <si>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</si>
  <si>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</si>
  <si>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</si>
  <si>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</si>
  <si>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</si>
  <si>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</si>
  <si>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</si>
  <si>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</si>
  <si>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</si>
  <si>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</si>
  <si>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</si>
  <si>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</si>
  <si>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</si>
  <si>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</si>
  <si>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</si>
  <si>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</si>
  <si>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</si>
  <si>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</si>
  <si>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</si>
  <si>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</si>
  <si>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</si>
  <si>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</si>
  <si>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</si>
  <si>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</si>
  <si>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</si>
  <si>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</si>
  <si>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</si>
  <si>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</si>
  <si>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</si>
  <si>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</si>
  <si>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</si>
  <si>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</si>
  <si>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</si>
  <si>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</si>
  <si>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</si>
  <si>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</si>
  <si>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</si>
  <si>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</si>
  <si>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</si>
  <si>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</si>
  <si>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</si>
  <si>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</si>
  <si>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</si>
  <si>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</si>
  <si>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</si>
  <si>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</si>
  <si>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</si>
  <si>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</si>
  <si>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</si>
  <si>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</si>
  <si>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</si>
  <si>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</si>
  <si>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</si>
  <si>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</si>
  <si>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</si>
  <si>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</si>
  <si>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</si>
  <si>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</si>
  <si>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</si>
  <si>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</si>
  <si>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</si>
  <si>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</si>
  <si>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</si>
  <si>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</si>
  <si>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</si>
  <si>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</si>
  <si>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</si>
  <si>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</si>
  <si>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</si>
  <si>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</si>
  <si>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</si>
  <si>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</si>
  <si>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</si>
  <si>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</si>
  <si>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</si>
  <si>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</si>
  <si>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</si>
  <si>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</si>
  <si>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</si>
  <si>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</si>
  <si>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</si>
  <si>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</si>
  <si>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</si>
  <si>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</si>
  <si>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</si>
  <si>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</si>
  <si>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</si>
  <si>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</si>
  <si>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</si>
  <si>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</si>
  <si>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</si>
  <si>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</si>
  <si>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</si>
  <si>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</si>
  <si>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</si>
  <si>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</si>
  <si>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</si>
  <si>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</si>
  <si>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</si>
  <si>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</si>
  <si>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</si>
  <si>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</si>
  <si>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</si>
  <si>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</si>
  <si>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</si>
  <si>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</si>
  <si>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</si>
  <si>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</si>
  <si>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</si>
  <si>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</si>
  <si>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</si>
  <si>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</si>
  <si>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</si>
  <si>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</si>
  <si>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</si>
  <si>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</si>
  <si>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</si>
  <si>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</si>
  <si>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</si>
  <si>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</si>
  <si>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</si>
  <si>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</si>
  <si>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</si>
  <si>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</si>
  <si>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</si>
  <si>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</si>
  <si>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</si>
  <si>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</si>
  <si>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</si>
  <si>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</si>
  <si>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</si>
  <si>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</si>
  <si>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</si>
  <si>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</si>
  <si>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</si>
  <si>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</si>
  <si>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</si>
  <si>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</si>
  <si>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</si>
  <si>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</si>
  <si>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</si>
  <si>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</si>
  <si>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</si>
  <si>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</si>
  <si>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</si>
  <si>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</si>
  <si>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</si>
  <si>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</si>
  <si>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</si>
  <si>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</si>
  <si>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</si>
  <si>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</si>
  <si>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</si>
  <si>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</si>
  <si>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</si>
  <si>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</si>
  <si>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</si>
  <si>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</si>
  <si>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</si>
  <si>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</si>
  <si>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</si>
  <si>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</si>
  <si>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</si>
  <si>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</si>
  <si>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</si>
  <si>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</si>
  <si>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</si>
  <si>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</si>
  <si>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</si>
  <si>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</si>
  <si>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</si>
  <si>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</si>
  <si>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</si>
  <si>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</si>
  <si>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</si>
  <si>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</si>
  <si>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</si>
  <si>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</si>
  <si>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</si>
  <si>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</si>
  <si>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</si>
  <si>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</si>
  <si>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</si>
  <si>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</si>
  <si>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</si>
  <si>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</si>
  <si>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</si>
  <si>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</si>
  <si>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</si>
  <si>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</si>
  <si>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</si>
  <si>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</si>
  <si>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</si>
  <si>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</si>
  <si>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</si>
  <si>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</si>
  <si>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</si>
  <si>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</si>
  <si>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</si>
  <si>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</si>
  <si>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</si>
  <si>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</si>
  <si>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</si>
  <si>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</si>
  <si>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</si>
  <si>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</si>
  <si>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</si>
  <si>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</si>
  <si>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</si>
  <si>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</si>
  <si>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</si>
  <si>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</si>
  <si>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</si>
  <si>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</si>
  <si>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</si>
  <si>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</si>
  <si>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</si>
  <si>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</si>
  <si>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</si>
  <si>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</si>
  <si>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</si>
  <si>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</si>
  <si>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</si>
  <si>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</si>
  <si>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</si>
  <si>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</si>
  <si>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</si>
  <si>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</si>
  <si>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</si>
  <si>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</si>
  <si>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</si>
  <si>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</si>
  <si>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</si>
  <si>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</si>
  <si>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</si>
  <si>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</si>
  <si>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</si>
  <si>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</si>
  <si>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</si>
  <si>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</si>
  <si>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</si>
  <si>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</si>
  <si>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</si>
  <si>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</si>
  <si>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</si>
  <si>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</si>
  <si>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</si>
  <si>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</si>
  <si>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</si>
  <si>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</si>
  <si>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</si>
  <si>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</si>
  <si>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</si>
  <si>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</si>
  <si>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</si>
  <si>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</si>
  <si>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</si>
  <si>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</si>
  <si>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</si>
  <si>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</si>
  <si>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</si>
  <si>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</si>
  <si>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</si>
  <si>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</si>
  <si>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</si>
  <si>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</si>
  <si>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</si>
  <si>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</si>
  <si>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</si>
  <si>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</si>
  <si>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</si>
  <si>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</si>
  <si>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</si>
  <si>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</si>
  <si>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</si>
  <si>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</si>
  <si>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</si>
  <si>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</si>
  <si>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</si>
  <si>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</si>
  <si>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</si>
  <si>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</si>
  <si>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</si>
  <si>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</si>
  <si>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</si>
  <si>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</si>
  <si>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</si>
  <si>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</si>
  <si>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</si>
  <si>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</si>
  <si>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</si>
  <si>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</si>
  <si>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</si>
  <si>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</si>
  <si>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</si>
  <si>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</si>
  <si>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</si>
  <si>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</si>
  <si>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</si>
  <si>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</si>
  <si>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</si>
  <si>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</si>
  <si>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</si>
  <si>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</si>
  <si>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</si>
  <si>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</si>
  <si>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</si>
  <si>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</si>
  <si>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</si>
  <si>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</si>
  <si>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</si>
  <si>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</si>
  <si>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</si>
  <si>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</si>
  <si>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</si>
  <si>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</si>
  <si>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</si>
  <si>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</si>
  <si>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</si>
  <si>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</si>
  <si>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</si>
  <si>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</si>
  <si>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</si>
  <si>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</si>
  <si>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</si>
  <si>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</si>
  <si>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</si>
  <si>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</si>
  <si>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</si>
  <si>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</si>
  <si>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</si>
  <si>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</si>
  <si>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</si>
  <si>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</si>
  <si>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</si>
  <si>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</si>
  <si>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</si>
  <si>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</si>
  <si>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</si>
  <si>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</si>
  <si>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</si>
  <si>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</si>
  <si>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</si>
  <si>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</si>
  <si>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</si>
  <si>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</si>
  <si>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</si>
  <si>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</si>
  <si>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</si>
  <si>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</si>
  <si>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</si>
  <si>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</si>
  <si>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</si>
  <si>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</si>
  <si>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</si>
  <si>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</si>
  <si>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</si>
  <si>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</si>
  <si>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</si>
  <si>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</si>
  <si>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</si>
  <si>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</si>
  <si>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</si>
  <si>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</si>
  <si>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</si>
  <si>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</si>
  <si>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</si>
  <si>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</si>
  <si>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</si>
  <si>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</si>
  <si>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</si>
  <si>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</si>
  <si>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</si>
  <si>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</si>
  <si>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</si>
  <si>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</si>
  <si>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</si>
  <si>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</si>
  <si>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</si>
  <si>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</si>
  <si>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</si>
  <si>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</si>
  <si>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</si>
  <si>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</si>
  <si>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</si>
  <si>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</si>
  <si>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</si>
  <si>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</si>
  <si>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</si>
  <si>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</si>
  <si>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</si>
  <si>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</si>
  <si>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</si>
  <si>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</si>
  <si>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</si>
  <si>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</si>
  <si>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</si>
  <si>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</si>
  <si>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</si>
  <si>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</si>
  <si>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</si>
  <si>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</si>
  <si>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</si>
  <si>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</si>
  <si>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</si>
  <si>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</si>
  <si>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</si>
  <si>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</si>
  <si>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</si>
  <si>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</si>
  <si>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</si>
  <si>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</si>
  <si>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</si>
  <si>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</si>
  <si>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</si>
  <si>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</si>
  <si>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</si>
  <si>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</si>
  <si>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</si>
  <si>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</si>
  <si>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</si>
  <si>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</si>
  <si>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</si>
  <si>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</si>
  <si>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</si>
  <si>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</si>
  <si>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</si>
  <si>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</si>
  <si>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</si>
  <si>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</si>
  <si>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</si>
  <si>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</si>
  <si>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</si>
  <si>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</si>
  <si>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</si>
  <si>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</si>
  <si>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</si>
  <si>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</si>
  <si>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</si>
  <si>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</si>
  <si>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</si>
  <si>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</si>
  <si>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</si>
  <si>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</si>
  <si>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</si>
  <si>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</si>
  <si>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</si>
  <si>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</si>
  <si>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</si>
  <si>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</si>
  <si>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</si>
  <si>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</si>
  <si>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</si>
  <si>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</si>
  <si>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</si>
  <si>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</si>
  <si>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</si>
  <si>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</si>
  <si>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</si>
  <si>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</si>
  <si>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</si>
  <si>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</si>
  <si>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</si>
  <si>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</si>
  <si>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</si>
  <si>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</si>
  <si>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</si>
  <si>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</si>
  <si>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</si>
  <si>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</si>
  <si>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</si>
  <si>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</si>
  <si>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</si>
  <si>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</si>
  <si>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</si>
  <si>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</si>
  <si>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</si>
  <si>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</si>
  <si>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</si>
  <si>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</si>
  <si>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</si>
  <si>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</si>
  <si>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</si>
  <si>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</si>
  <si>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</si>
  <si>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</si>
  <si>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</si>
  <si>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</si>
  <si>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</si>
  <si>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</si>
  <si>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</si>
  <si>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</si>
  <si>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</si>
  <si>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</si>
  <si>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</si>
  <si>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</si>
  <si>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</si>
  <si>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</si>
  <si>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</si>
  <si>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</si>
  <si>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</si>
  <si>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</si>
  <si>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</si>
  <si>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</si>
  <si>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</si>
  <si>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</si>
  <si>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</si>
  <si>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</si>
  <si>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</si>
  <si>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</si>
  <si>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</si>
  <si>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</si>
  <si>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</si>
  <si>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</si>
  <si>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</si>
  <si>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</si>
  <si>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</si>
  <si>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</si>
  <si>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</si>
  <si>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</si>
  <si>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</si>
  <si>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</si>
  <si>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</si>
  <si>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</si>
  <si>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</si>
  <si>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</si>
  <si>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</si>
  <si>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</si>
  <si>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</si>
  <si>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</si>
  <si>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</si>
  <si>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</si>
  <si>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</si>
  <si>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</si>
  <si>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</si>
  <si>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</si>
  <si>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</si>
  <si>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</si>
  <si>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</si>
  <si>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</si>
  <si>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</si>
  <si>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</si>
  <si>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</si>
  <si>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</si>
  <si>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</si>
  <si>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</si>
  <si>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</si>
  <si>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</si>
  <si>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</si>
  <si>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</si>
  <si>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</si>
  <si>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</si>
  <si>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</si>
  <si>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</si>
  <si>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</si>
  <si>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</si>
  <si>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</si>
  <si>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</si>
  <si>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</si>
  <si>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</si>
  <si>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</si>
  <si>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</si>
  <si>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</si>
  <si>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</si>
  <si>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</si>
  <si>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</si>
  <si>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</si>
  <si>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</si>
  <si>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</si>
  <si>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</si>
  <si>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</si>
  <si>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</si>
  <si>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</si>
  <si>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</si>
  <si>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</si>
  <si>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</si>
  <si>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</si>
  <si>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</si>
  <si>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</si>
  <si>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</si>
  <si>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</si>
  <si>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</si>
  <si>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</si>
  <si>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</si>
  <si>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</si>
  <si>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</si>
  <si>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</si>
  <si>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</si>
  <si>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</si>
  <si>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</si>
  <si>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</si>
  <si>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</si>
  <si>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</si>
  <si>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</si>
  <si>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</si>
  <si>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</si>
  <si>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</si>
  <si>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</si>
  <si>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</si>
  <si>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</si>
  <si>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</si>
  <si>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</si>
  <si>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</si>
  <si>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</si>
  <si>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</si>
  <si>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</si>
  <si>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</si>
  <si>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</si>
  <si>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</si>
  <si>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</si>
  <si>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</si>
  <si>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</si>
  <si>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</si>
  <si>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</si>
  <si>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</si>
  <si>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</si>
  <si>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</si>
  <si>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</si>
  <si>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</si>
  <si>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</si>
  <si>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</si>
  <si>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</si>
  <si>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</si>
  <si>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</si>
  <si>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</si>
  <si>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</si>
  <si>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</si>
  <si>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</si>
  <si>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</si>
  <si>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</si>
  <si>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</si>
  <si>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</si>
  <si>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</si>
  <si>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</si>
  <si>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</si>
  <si>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</si>
  <si>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</si>
  <si>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</si>
  <si>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</si>
  <si>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</si>
  <si>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</si>
  <si>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</si>
  <si>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</si>
  <si>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</si>
  <si>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</si>
  <si>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</si>
  <si>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</si>
  <si>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</si>
  <si>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</si>
  <si>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</si>
  <si>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</si>
  <si>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</si>
  <si>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</si>
  <si>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</si>
  <si>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</si>
  <si>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</si>
  <si>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</si>
  <si>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</si>
  <si>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</si>
  <si>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</si>
  <si>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</si>
  <si>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</si>
  <si>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</si>
  <si>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</si>
  <si>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</si>
  <si>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</si>
  <si>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</si>
  <si>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</si>
  <si>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</si>
  <si>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</si>
  <si>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</si>
  <si>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</si>
  <si>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</si>
  <si>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</si>
  <si>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</si>
  <si>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</si>
  <si>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</si>
  <si>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</si>
  <si>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</si>
  <si>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</si>
  <si>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</si>
  <si>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</si>
  <si>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</si>
  <si>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</si>
  <si>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</si>
  <si>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</si>
  <si>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</si>
  <si>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</si>
  <si>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</si>
  <si>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</si>
  <si>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</si>
  <si>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</si>
  <si>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</si>
  <si>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</si>
  <si>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</si>
  <si>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</si>
  <si>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</si>
  <si>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</si>
  <si>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</si>
  <si>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</si>
  <si>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</si>
  <si>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</si>
  <si>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</si>
  <si>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</si>
  <si>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</si>
  <si>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</si>
  <si>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</si>
  <si>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</si>
  <si>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</si>
  <si>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</si>
  <si>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</si>
  <si>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</si>
  <si>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</si>
  <si>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</si>
  <si>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</si>
  <si>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</si>
  <si>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</si>
  <si>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</si>
  <si>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</si>
  <si>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</si>
  <si>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</si>
  <si>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</si>
  <si>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</si>
  <si>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</si>
  <si>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</si>
  <si>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</si>
  <si>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</si>
  <si>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</si>
  <si>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</si>
  <si>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</si>
  <si>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</si>
  <si>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</si>
  <si>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</si>
  <si>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</si>
  <si>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</si>
  <si>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</si>
  <si>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</si>
  <si>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</si>
  <si>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</si>
  <si>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</si>
  <si>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</si>
  <si>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</si>
  <si>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</si>
  <si>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</si>
  <si>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</si>
  <si>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</si>
  <si>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</si>
  <si>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</si>
  <si>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</si>
  <si>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</si>
  <si>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</si>
  <si>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</si>
  <si>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</si>
  <si>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</si>
  <si>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</si>
  <si>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</si>
  <si>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</si>
  <si>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</si>
  <si>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</si>
  <si>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</si>
  <si>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</si>
  <si>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</si>
  <si>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</si>
  <si>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</si>
  <si>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</si>
  <si>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</si>
  <si>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</si>
  <si>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</si>
  <si>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</si>
  <si>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</si>
  <si>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</si>
  <si>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</si>
  <si>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</si>
  <si>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</si>
  <si>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</si>
  <si>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</si>
  <si>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</si>
  <si>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</si>
  <si>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</si>
  <si>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</si>
  <si>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</si>
  <si>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</si>
  <si>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</si>
  <si>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</si>
  <si>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</si>
  <si>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</si>
  <si>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</si>
  <si>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</si>
  <si>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</si>
  <si>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</si>
  <si>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</si>
  <si>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</si>
  <si>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</si>
  <si>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</si>
  <si>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</si>
  <si>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</si>
  <si>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</si>
  <si>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</si>
  <si>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</si>
  <si>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</si>
  <si>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</si>
  <si>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</si>
  <si>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</si>
  <si>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</si>
  <si>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</si>
  <si>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</si>
  <si>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</si>
  <si>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</si>
  <si>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</si>
  <si>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</si>
  <si>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</si>
  <si>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</si>
  <si>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</si>
  <si>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</si>
  <si>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</si>
  <si>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</si>
  <si>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</si>
  <si>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</si>
  <si>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</si>
  <si>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</si>
  <si>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</si>
  <si>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</si>
  <si>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</si>
  <si>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</si>
  <si>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</si>
  <si>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</si>
  <si>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</si>
  <si>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</si>
  <si>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</si>
  <si>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</si>
  <si>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</si>
  <si>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</si>
  <si>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</si>
  <si>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</si>
  <si>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</si>
  <si>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</si>
  <si>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</si>
  <si>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</si>
  <si>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</si>
  <si>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</si>
  <si>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</si>
  <si>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</si>
  <si>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</si>
  <si>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</si>
  <si>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</si>
  <si>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</si>
  <si>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</si>
  <si>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</si>
  <si>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</si>
  <si>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</si>
  <si>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</si>
  <si>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</si>
  <si>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</si>
  <si>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</si>
  <si>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</si>
  <si>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</si>
  <si>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</si>
  <si>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</si>
  <si>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</si>
  <si>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</si>
  <si>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</si>
  <si>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</si>
  <si>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</si>
  <si>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</si>
  <si>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</si>
  <si>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</si>
  <si>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</si>
  <si>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</si>
  <si>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</si>
  <si>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</si>
  <si>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</si>
  <si>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</si>
  <si>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</si>
  <si>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</si>
  <si>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</si>
  <si>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</si>
  <si>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</si>
  <si>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</si>
  <si>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</si>
  <si>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</si>
  <si>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</si>
  <si>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</si>
  <si>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</si>
  <si>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</si>
  <si>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</si>
  <si>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</si>
  <si>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</si>
  <si>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</si>
  <si>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</si>
  <si>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</si>
  <si>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</si>
  <si>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</si>
  <si>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</si>
  <si>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</si>
  <si>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</si>
  <si>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</si>
  <si>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</si>
  <si>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</si>
  <si>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</si>
  <si>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</si>
  <si>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</si>
  <si>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</si>
  <si>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</si>
  <si>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</si>
  <si>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</si>
  <si>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</si>
  <si>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</si>
  <si>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</si>
  <si>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</si>
  <si>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</si>
  <si>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</si>
  <si>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</si>
  <si>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</si>
  <si>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</si>
  <si>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</si>
  <si>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</si>
  <si>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</si>
  <si>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</si>
  <si>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</si>
  <si>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</si>
  <si>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</si>
  <si>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</si>
  <si>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</si>
  <si>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</si>
  <si>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</si>
  <si>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</si>
  <si>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</si>
  <si>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</si>
  <si>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</si>
  <si>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</si>
  <si>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</si>
  <si>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</si>
  <si>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</si>
  <si>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</si>
  <si>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</si>
  <si>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</si>
  <si>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</si>
  <si>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</si>
  <si>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</si>
  <si>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</si>
  <si>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</si>
  <si>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</si>
  <si>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</si>
  <si>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</si>
  <si>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</si>
  <si>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</si>
  <si>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</si>
  <si>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</si>
  <si>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</si>
  <si>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</si>
  <si>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</si>
  <si>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</si>
  <si>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</si>
  <si>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</si>
  <si>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</si>
  <si>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</si>
  <si>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</si>
  <si>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</si>
  <si>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</si>
  <si>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</si>
  <si>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</si>
  <si>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</si>
  <si>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</si>
  <si>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</si>
  <si>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</si>
  <si>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</si>
  <si>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</si>
  <si>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</si>
  <si>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</si>
  <si>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</si>
  <si>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</si>
  <si>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</si>
  <si>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</si>
  <si>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</si>
  <si>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</si>
  <si>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</si>
  <si>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</si>
  <si>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</si>
  <si>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</si>
  <si>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</si>
  <si>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</si>
  <si>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</si>
  <si>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</si>
  <si>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</si>
  <si>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</si>
  <si>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</si>
  <si>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</si>
  <si>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</si>
  <si>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</si>
  <si>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</si>
  <si>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</si>
  <si>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</si>
  <si>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</si>
  <si>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</si>
  <si>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</si>
  <si>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</si>
  <si>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</si>
  <si>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</si>
  <si>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</si>
  <si>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</si>
  <si>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</si>
  <si>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</si>
  <si>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</si>
  <si>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</si>
  <si>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</si>
  <si>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</si>
  <si>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</si>
  <si>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</si>
  <si>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</si>
  <si>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</si>
  <si>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</si>
  <si>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</si>
  <si>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</si>
  <si>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</si>
  <si>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</si>
  <si>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</si>
  <si>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</si>
  <si>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</si>
  <si>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</si>
  <si>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</si>
  <si>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</si>
  <si>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</si>
  <si>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</si>
  <si>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</si>
  <si>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</si>
  <si>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</si>
  <si>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</si>
  <si>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</si>
  <si>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</si>
  <si>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</si>
  <si>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</si>
  <si>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</si>
  <si>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</si>
  <si>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</si>
  <si>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</si>
  <si>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</si>
  <si>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</si>
  <si>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</si>
  <si>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</si>
  <si>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</si>
  <si>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</si>
  <si>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</si>
  <si>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</si>
  <si>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</si>
  <si>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</si>
  <si>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</si>
  <si>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</si>
  <si>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</si>
  <si>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</si>
  <si>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</si>
  <si>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</si>
  <si>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</si>
  <si>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</si>
  <si>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</si>
  <si>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</si>
  <si>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</si>
  <si>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</si>
  <si>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</si>
  <si>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</si>
  <si>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</si>
  <si>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</si>
  <si>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</si>
  <si>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</si>
  <si>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</si>
  <si>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</si>
  <si>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</si>
  <si>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</si>
  <si>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</si>
  <si>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</si>
  <si>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</si>
  <si>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</si>
  <si>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</si>
  <si>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</si>
  <si>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</si>
  <si>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</si>
  <si>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</si>
  <si>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</si>
  <si>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</si>
  <si>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</si>
  <si>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</si>
  <si>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</si>
  <si>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</si>
  <si>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</si>
  <si>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</si>
  <si>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</si>
  <si>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</si>
  <si>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</si>
  <si>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</si>
  <si>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</si>
  <si>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</si>
  <si>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</si>
  <si>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</si>
  <si>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</si>
  <si>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</si>
  <si>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</si>
  <si>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</si>
  <si>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</si>
  <si>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</si>
  <si>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</si>
  <si>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</si>
  <si>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</si>
  <si>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</si>
  <si>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</si>
  <si>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</si>
  <si>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</si>
  <si>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</si>
  <si>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</si>
  <si>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</si>
  <si>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</si>
  <si>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</si>
  <si>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</si>
  <si>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</si>
  <si>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</si>
  <si>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</si>
  <si>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</si>
  <si>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</si>
  <si>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</si>
  <si>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</si>
  <si>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</si>
  <si>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</si>
  <si>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</si>
  <si>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</si>
  <si>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</si>
  <si>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</si>
  <si>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</si>
  <si>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</si>
  <si>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</si>
  <si>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</si>
  <si>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</si>
  <si>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</si>
  <si>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</si>
  <si>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</si>
  <si>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</si>
  <si>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</si>
  <si>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</si>
  <si>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</si>
  <si>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</si>
  <si>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</si>
  <si>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</si>
  <si>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</si>
  <si>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</si>
  <si>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</si>
  <si>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</si>
  <si>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</si>
  <si>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</si>
  <si>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</si>
  <si>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</si>
  <si>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</si>
  <si>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</si>
  <si>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</si>
  <si>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</si>
  <si>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</si>
  <si>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</si>
  <si>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</si>
  <si>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</si>
  <si>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</si>
  <si>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</si>
  <si>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</si>
  <si>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</si>
  <si>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</si>
  <si>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</si>
  <si>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</si>
  <si>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</si>
  <si>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</si>
  <si>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</si>
  <si>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</si>
  <si>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</si>
  <si>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</si>
  <si>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</si>
  <si>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</si>
  <si>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</si>
  <si>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</si>
  <si>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</si>
  <si>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</si>
  <si>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</si>
  <si>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</si>
  <si>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</si>
  <si>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</si>
  <si>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</si>
  <si>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</si>
  <si>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</si>
  <si>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</si>
  <si>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</si>
  <si>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</si>
  <si>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</si>
  <si>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</si>
  <si>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</si>
  <si>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</si>
  <si>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</si>
  <si>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</si>
  <si>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</si>
  <si>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</si>
  <si>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</si>
  <si>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</si>
  <si>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</si>
  <si>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</si>
  <si>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</si>
  <si>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</si>
  <si>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</si>
  <si>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</si>
  <si>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</si>
  <si>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</si>
  <si>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</si>
  <si>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</si>
  <si>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</si>
  <si>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</si>
  <si>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</si>
  <si>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</si>
  <si>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</si>
  <si>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</si>
  <si>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</si>
  <si>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</si>
  <si>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</si>
  <si>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</si>
  <si>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</si>
  <si>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</si>
  <si>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</si>
  <si>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</si>
  <si>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</si>
  <si>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</si>
  <si>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</si>
  <si>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</si>
  <si>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</si>
  <si>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</si>
  <si>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</si>
  <si>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</si>
  <si>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</si>
  <si>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</si>
  <si>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</si>
  <si>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</si>
  <si>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</si>
  <si>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</si>
  <si>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</si>
  <si>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</si>
  <si>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</si>
  <si>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</si>
  <si>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</si>
  <si>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</si>
  <si>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</si>
  <si>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</si>
  <si>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</si>
  <si>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</si>
  <si>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</si>
  <si>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</si>
  <si>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</si>
  <si>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</si>
  <si>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</si>
  <si>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</si>
  <si>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</si>
  <si>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</si>
  <si>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</si>
  <si>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</si>
  <si>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</si>
  <si>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</si>
  <si>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</si>
  <si>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</si>
  <si>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</si>
  <si>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</si>
  <si>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</si>
  <si>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</si>
  <si>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</si>
  <si>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</si>
  <si>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</si>
  <si>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</si>
  <si>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</si>
  <si>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</si>
  <si>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</si>
  <si>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</si>
  <si>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</si>
  <si>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</si>
  <si>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</si>
  <si>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</si>
  <si>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</si>
  <si>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</si>
  <si>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</si>
  <si>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</si>
  <si>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</si>
  <si>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</si>
  <si>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</si>
  <si>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</si>
  <si>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</si>
  <si>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</si>
  <si>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</si>
  <si>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</si>
  <si>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</si>
  <si>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</si>
  <si>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</si>
  <si>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</si>
  <si>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</si>
  <si>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</si>
  <si>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</si>
  <si>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</si>
  <si>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</si>
  <si>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</si>
  <si>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</si>
  <si>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</si>
  <si>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</si>
  <si>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</si>
  <si>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</si>
  <si>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</si>
  <si>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</si>
  <si>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</si>
  <si>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</si>
  <si>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</si>
  <si>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</si>
  <si>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</si>
  <si>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</si>
  <si>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</si>
  <si>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</si>
  <si>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</si>
  <si>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</si>
  <si>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</si>
  <si>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</si>
  <si>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</si>
  <si>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</si>
  <si>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</si>
  <si>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</si>
  <si>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</si>
  <si>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</si>
  <si>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</si>
  <si>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</si>
  <si>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</si>
  <si>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</si>
  <si>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</si>
  <si>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</si>
  <si>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</si>
  <si>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</si>
  <si>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</si>
  <si>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</si>
  <si>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</si>
  <si>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</si>
  <si>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</si>
  <si>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</si>
  <si>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</si>
  <si>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</si>
  <si>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</si>
  <si>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</si>
  <si>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</si>
  <si>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</si>
  <si>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</si>
  <si>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</si>
  <si>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</si>
  <si>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</si>
  <si>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</si>
  <si>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</si>
  <si>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</si>
  <si>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</si>
  <si>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</si>
  <si>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</si>
  <si>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</si>
  <si>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</si>
  <si>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</si>
  <si>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</si>
  <si>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</si>
  <si>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</si>
  <si>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</si>
  <si>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</si>
  <si>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</si>
  <si>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</si>
  <si>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</si>
  <si>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</si>
  <si>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</si>
  <si>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</si>
  <si>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</si>
  <si>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</si>
  <si>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</si>
  <si>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</si>
  <si>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</si>
  <si>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</si>
  <si>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</si>
  <si>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</si>
  <si>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</si>
  <si>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</si>
  <si>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</si>
  <si>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</si>
  <si>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</si>
  <si>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</si>
  <si>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</si>
  <si>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</si>
  <si>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</si>
  <si>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</si>
  <si>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</si>
  <si>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</si>
  <si>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</si>
  <si>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</si>
  <si>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</si>
  <si>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</si>
  <si>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</si>
  <si>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</si>
  <si>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</si>
  <si>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</si>
  <si>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</si>
  <si>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</si>
  <si>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</si>
  <si>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</si>
  <si>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</si>
  <si>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</si>
  <si>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</si>
  <si>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</si>
  <si>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</si>
  <si>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</si>
  <si>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</si>
  <si>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</si>
  <si>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</si>
  <si>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</si>
  <si>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</si>
  <si>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</si>
  <si>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</si>
  <si>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</si>
  <si>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</si>
  <si>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</si>
  <si>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</si>
  <si>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</si>
  <si>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</si>
  <si>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</si>
  <si>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</si>
  <si>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</si>
  <si>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</si>
  <si>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</si>
  <si>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</si>
  <si>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</si>
  <si>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</si>
  <si>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</si>
  <si>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</si>
  <si>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</si>
  <si>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</si>
  <si>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</si>
  <si>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</si>
  <si>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</si>
  <si>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</si>
  <si>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</si>
  <si>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</si>
  <si>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</si>
  <si>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</si>
  <si>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</si>
  <si>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</si>
  <si>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</si>
  <si>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</si>
  <si>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</si>
  <si>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</si>
  <si>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</si>
  <si>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</si>
  <si>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</si>
  <si>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</si>
  <si>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</si>
  <si>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</si>
  <si>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</si>
  <si>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</si>
  <si>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</si>
  <si>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</si>
  <si>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</si>
  <si>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</si>
  <si>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</si>
  <si>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</si>
  <si>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</si>
  <si>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</si>
  <si>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</si>
  <si>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</si>
  <si>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</si>
  <si>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</si>
  <si>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</si>
  <si>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</si>
  <si>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</si>
  <si>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</si>
  <si>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</si>
  <si>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</si>
  <si>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</si>
  <si>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</si>
  <si>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</si>
  <si>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</si>
  <si>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</si>
  <si>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</si>
  <si>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</si>
  <si>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</si>
  <si>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</si>
  <si>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</si>
  <si>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</si>
  <si>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</si>
  <si>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</si>
  <si>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</si>
  <si>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</si>
  <si>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</si>
  <si>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</si>
  <si>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</si>
  <si>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</si>
  <si>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</si>
  <si>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</si>
  <si>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</si>
  <si>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</si>
  <si>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</si>
  <si>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</si>
  <si>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</si>
  <si>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</si>
  <si>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</si>
  <si>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</si>
  <si>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</si>
  <si>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</si>
  <si>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</si>
  <si>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</si>
  <si>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</si>
  <si>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</si>
  <si>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</si>
  <si>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</si>
  <si>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</si>
  <si>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</si>
  <si>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</si>
  <si>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</si>
  <si>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</si>
  <si>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</si>
  <si>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</si>
  <si>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</si>
  <si>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</si>
  <si>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</si>
  <si>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</si>
  <si>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</si>
  <si>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</si>
  <si>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</si>
  <si>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</si>
  <si>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</si>
  <si>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</si>
  <si>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</si>
  <si>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</si>
  <si>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</si>
  <si>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</si>
  <si>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</si>
  <si>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</si>
  <si>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</si>
  <si>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</si>
  <si>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</si>
  <si>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</si>
  <si>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</si>
  <si>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</si>
  <si>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</si>
  <si>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</si>
  <si>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</si>
  <si>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</si>
  <si>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</si>
  <si>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</si>
  <si>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</si>
  <si>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</si>
  <si>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</si>
  <si>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</si>
  <si>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</si>
  <si>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</si>
  <si>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</si>
  <si>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</si>
  <si>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</si>
  <si>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</si>
  <si>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</si>
  <si>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</si>
  <si>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</si>
  <si>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</si>
  <si>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</si>
  <si>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</si>
  <si>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</si>
  <si>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</si>
  <si>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</si>
  <si>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</si>
  <si>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</si>
  <si>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</si>
  <si>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</si>
  <si>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</si>
  <si>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</si>
  <si>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</si>
  <si>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</si>
  <si>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</si>
  <si>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</si>
  <si>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</si>
  <si>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</si>
  <si>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</si>
  <si>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</si>
  <si>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</si>
  <si>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</si>
  <si>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</si>
  <si>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</si>
  <si>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</si>
  <si>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</si>
  <si>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</si>
  <si>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</si>
  <si>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</si>
  <si>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</si>
  <si>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</si>
  <si>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</si>
  <si>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</si>
  <si>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</si>
  <si>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</si>
  <si>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</si>
  <si>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</si>
  <si>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</si>
  <si>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</si>
  <si>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</si>
  <si>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</si>
  <si>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</si>
  <si>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</si>
  <si>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</si>
  <si>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</si>
  <si>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</si>
  <si>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</si>
  <si>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</si>
  <si>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</si>
  <si>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</si>
  <si>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</si>
  <si>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</si>
  <si>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</si>
  <si>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</si>
  <si>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</si>
  <si>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</si>
  <si>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</si>
  <si>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</si>
  <si>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</si>
  <si>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</si>
  <si>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</si>
  <si>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</si>
  <si>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</si>
  <si>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</si>
  <si>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</si>
  <si>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</si>
  <si>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</si>
  <si>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</si>
  <si>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</si>
  <si>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</si>
  <si>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</si>
  <si>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</si>
  <si>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</si>
  <si>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</si>
  <si>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</si>
  <si>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</si>
  <si>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</si>
  <si>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</si>
  <si>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</si>
  <si>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</si>
  <si>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</si>
  <si>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</si>
  <si>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</si>
  <si>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</si>
  <si>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</si>
  <si>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</si>
  <si>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</si>
  <si>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</si>
  <si>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</si>
  <si>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</si>
  <si>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</si>
  <si>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</si>
  <si>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</si>
  <si>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</si>
  <si>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</si>
  <si>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</si>
  <si>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</si>
  <si>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</si>
  <si>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</si>
  <si>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</si>
  <si>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</si>
  <si>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</si>
  <si>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</si>
  <si>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</si>
  <si>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</si>
  <si>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</si>
  <si>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</si>
  <si>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</si>
  <si>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</si>
  <si>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</si>
  <si>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</si>
  <si>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</si>
  <si>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</si>
  <si>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</si>
  <si>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</si>
  <si>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</si>
  <si>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</si>
  <si>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</si>
  <si>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</si>
  <si>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</si>
  <si>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</si>
  <si>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</si>
  <si>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</si>
  <si>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</si>
  <si>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</si>
  <si>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</si>
  <si>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</si>
  <si>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</si>
  <si>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</si>
  <si>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</si>
  <si>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</si>
  <si>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</si>
  <si>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</si>
  <si>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</si>
  <si>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</si>
  <si>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</si>
  <si>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</si>
  <si>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</si>
  <si>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</si>
  <si>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</si>
  <si>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</si>
  <si>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</si>
  <si>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</si>
  <si>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</si>
  <si>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</si>
  <si>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</si>
  <si>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</si>
  <si>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</si>
  <si>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</si>
  <si>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</si>
  <si>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</si>
  <si>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</si>
  <si>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</si>
  <si>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</si>
  <si>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</si>
  <si>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</si>
  <si>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</si>
  <si>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</si>
  <si>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</si>
  <si>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</si>
  <si>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</si>
  <si>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</si>
  <si>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</si>
  <si>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</si>
  <si>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</si>
  <si>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</si>
  <si>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</si>
  <si>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</si>
  <si>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</si>
  <si>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</si>
  <si>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</si>
  <si>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</si>
  <si>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</si>
  <si>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</si>
  <si>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</si>
  <si>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</si>
  <si>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</si>
  <si>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</si>
  <si>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</si>
  <si>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</si>
  <si>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</si>
  <si>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</si>
  <si>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</si>
  <si>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</si>
  <si>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</si>
  <si>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</si>
  <si>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</si>
  <si>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</si>
  <si>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</si>
  <si>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</si>
  <si>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</si>
  <si>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</si>
  <si>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</si>
  <si>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</si>
  <si>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</si>
  <si>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</si>
  <si>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</si>
  <si>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</si>
  <si>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</si>
  <si>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</si>
  <si>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</si>
  <si>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</si>
  <si>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</si>
  <si>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</si>
  <si>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</si>
  <si>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</si>
  <si>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</si>
  <si>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</si>
  <si>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</si>
  <si>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</si>
  <si>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</si>
  <si>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</si>
  <si>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</si>
  <si>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</si>
  <si>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</si>
  <si>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</si>
  <si>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</si>
  <si>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</si>
  <si>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</si>
  <si>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</si>
  <si>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</si>
  <si>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</si>
  <si>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</si>
  <si>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</si>
  <si>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</si>
  <si>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</si>
  <si>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</si>
  <si>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</si>
  <si>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</si>
  <si>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</si>
  <si>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</si>
  <si>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</si>
  <si>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</si>
  <si>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</si>
  <si>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</si>
  <si>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</si>
  <si>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</si>
  <si>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</si>
  <si>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</si>
  <si>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</si>
  <si>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</si>
  <si>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</si>
  <si>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</si>
  <si>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</si>
  <si>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</si>
  <si>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</si>
  <si>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</si>
  <si>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</si>
  <si>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</si>
  <si>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</si>
  <si>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</si>
  <si>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</si>
  <si>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</si>
  <si>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</si>
  <si>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</si>
  <si>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</si>
  <si>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</si>
  <si>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</si>
  <si>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</si>
  <si>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</si>
  <si>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</si>
  <si>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</si>
  <si>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</si>
  <si>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</si>
  <si>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</si>
  <si>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</si>
  <si>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</si>
  <si>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</si>
  <si>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</si>
  <si>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</si>
  <si>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</si>
  <si>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</si>
  <si>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</si>
  <si>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</si>
  <si>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</si>
  <si>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</si>
  <si>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</si>
  <si>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</si>
  <si>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</si>
  <si>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</si>
  <si>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</si>
  <si>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</si>
  <si>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</si>
  <si>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</si>
  <si>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</si>
  <si>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</si>
  <si>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</si>
  <si>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</si>
  <si>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</si>
  <si>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</si>
  <si>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</si>
  <si>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</si>
  <si>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</si>
  <si>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</si>
  <si>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</si>
  <si>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</si>
  <si>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</si>
  <si>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</si>
  <si>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</si>
  <si>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</si>
  <si>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</si>
  <si>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</si>
  <si>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</si>
  <si>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</si>
  <si>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</si>
  <si>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</si>
  <si>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</si>
  <si>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</si>
  <si>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</si>
  <si>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</si>
  <si>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</si>
  <si>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</si>
  <si>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</si>
  <si>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</si>
  <si>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</si>
  <si>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</si>
  <si>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</si>
  <si>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</si>
  <si>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</si>
  <si>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</si>
  <si>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</si>
  <si>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</si>
  <si>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</si>
  <si>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</si>
  <si>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</si>
  <si>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</si>
  <si>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</si>
  <si>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</si>
  <si>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</si>
  <si>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</si>
  <si>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</si>
  <si>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</si>
  <si>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</si>
  <si>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</si>
  <si>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</si>
  <si>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</si>
  <si>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</si>
  <si>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</si>
  <si>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</si>
  <si>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</si>
  <si>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</si>
  <si>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</si>
  <si>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</si>
  <si>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</si>
  <si>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</si>
  <si>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</si>
  <si>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</si>
  <si>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</si>
  <si>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</si>
  <si>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</si>
  <si>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</si>
  <si>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</si>
  <si>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</si>
  <si>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</si>
  <si>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</si>
  <si>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</si>
  <si>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</si>
  <si>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</si>
  <si>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</si>
  <si>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</si>
  <si>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</si>
  <si>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</si>
  <si>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</si>
  <si>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</si>
  <si>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</si>
  <si>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</si>
  <si>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</si>
  <si>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</si>
  <si>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</si>
  <si>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</si>
  <si>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</si>
  <si>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</si>
  <si>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</si>
  <si>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</si>
  <si>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</si>
  <si>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</si>
  <si>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</si>
  <si>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</si>
  <si>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</si>
  <si>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</si>
  <si>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</si>
  <si>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</si>
  <si>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</si>
  <si>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</si>
  <si>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</si>
  <si>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</si>
  <si>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</si>
  <si>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</si>
  <si>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</si>
  <si>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</si>
  <si>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</si>
  <si>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</si>
  <si>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</si>
  <si>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</si>
  <si>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</si>
  <si>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</si>
  <si>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</si>
  <si>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</si>
  <si>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</si>
  <si>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</si>
  <si>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</si>
  <si>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</si>
  <si>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</si>
  <si>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</si>
  <si>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</si>
  <si>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</si>
  <si>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</si>
  <si>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</si>
  <si>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</si>
  <si>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</si>
  <si>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</si>
  <si>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</si>
  <si>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</si>
  <si>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</si>
  <si>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</si>
  <si>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</si>
  <si>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</si>
  <si>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</si>
  <si>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</si>
  <si>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</si>
  <si>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</si>
  <si>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</si>
  <si>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</si>
  <si>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</si>
  <si>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</si>
  <si>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</si>
  <si>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</si>
  <si>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</si>
  <si>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</si>
  <si>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</si>
  <si>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</si>
  <si>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</si>
  <si>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</si>
  <si>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</si>
  <si>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</si>
  <si>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</si>
  <si>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</si>
  <si>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</si>
  <si>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</si>
  <si>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</si>
  <si>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</si>
  <si>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</si>
  <si>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</si>
  <si>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</si>
  <si>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</si>
  <si>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</si>
  <si>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</si>
  <si>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</si>
  <si>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</si>
  <si>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</si>
  <si>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</si>
  <si>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</si>
  <si>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</si>
  <si>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</si>
  <si>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</si>
  <si>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</si>
  <si>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</si>
  <si>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</si>
  <si>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</si>
  <si>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</si>
  <si>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</si>
  <si>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</si>
  <si>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</si>
  <si>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</si>
  <si>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</si>
  <si>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</si>
  <si>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</si>
  <si>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</si>
  <si>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</si>
  <si>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</si>
  <si>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</si>
  <si>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</si>
  <si>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</si>
  <si>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</si>
  <si>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</si>
  <si>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</si>
  <si>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</si>
  <si>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</si>
  <si>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</si>
  <si>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</si>
  <si>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</si>
  <si>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</si>
  <si>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</si>
  <si>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</si>
  <si>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</si>
  <si>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</si>
  <si>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</si>
  <si>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</si>
  <si>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</si>
  <si>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</si>
  <si>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</si>
  <si>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</si>
  <si>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</si>
  <si>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</si>
  <si>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</si>
  <si>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</si>
  <si>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</si>
  <si>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</si>
  <si>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</si>
  <si>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</si>
  <si>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</si>
  <si>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</si>
  <si>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</si>
  <si>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</si>
  <si>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</si>
  <si>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</si>
  <si>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</si>
  <si>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</si>
  <si>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</si>
  <si>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</si>
  <si>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</si>
  <si>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</si>
  <si>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</si>
  <si>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</si>
  <si>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</si>
  <si>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</si>
  <si>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</si>
  <si>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</si>
  <si>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</si>
  <si>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</si>
  <si>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</si>
  <si>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</si>
  <si>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</si>
  <si>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</si>
  <si>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</si>
  <si>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</si>
  <si>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</si>
  <si>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</si>
  <si>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</si>
  <si>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</si>
  <si>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</si>
  <si>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</si>
  <si>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</si>
  <si>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</si>
  <si>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</si>
  <si>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</si>
  <si>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</si>
  <si>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</si>
  <si>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</si>
  <si>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</si>
  <si>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</si>
  <si>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</si>
  <si>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</si>
  <si>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</si>
  <si>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</si>
  <si>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</si>
  <si>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</si>
  <si>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</si>
  <si>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</si>
  <si>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</si>
  <si>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</si>
  <si>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</si>
  <si>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</si>
  <si>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</si>
  <si>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</si>
  <si>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</si>
  <si>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</si>
  <si>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</si>
  <si>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</si>
  <si>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</si>
  <si>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</si>
  <si>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</si>
  <si>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</si>
  <si>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</si>
  <si>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</si>
  <si>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</si>
  <si>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</si>
  <si>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</si>
  <si>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</si>
  <si>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</si>
  <si>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</si>
  <si>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</si>
  <si>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</si>
  <si>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</si>
  <si>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</si>
  <si>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</si>
  <si>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</si>
  <si>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</si>
  <si>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</si>
  <si>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</si>
  <si>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</si>
  <si>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</si>
  <si>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</si>
  <si>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</si>
  <si>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</si>
  <si>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</si>
  <si>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</si>
  <si>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</si>
  <si>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</si>
  <si>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</si>
  <si>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</si>
  <si>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</si>
  <si>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</si>
  <si>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</si>
  <si>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</si>
  <si>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</si>
  <si>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</si>
  <si>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</si>
  <si>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</si>
  <si>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</si>
  <si>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</si>
  <si>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</si>
  <si>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</si>
  <si>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</si>
  <si>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</si>
  <si>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</si>
  <si>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</si>
  <si>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</si>
  <si>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</si>
  <si>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</si>
  <si>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</si>
  <si>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</si>
  <si>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</si>
  <si>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</si>
  <si>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</si>
  <si>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</si>
  <si>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</si>
  <si>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</si>
  <si>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</si>
  <si>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</si>
  <si>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</si>
  <si>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</si>
  <si>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</si>
  <si>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</si>
  <si>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</si>
  <si>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</si>
  <si>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</si>
  <si>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</si>
  <si>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</si>
  <si>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</si>
  <si>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</si>
  <si>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</si>
  <si>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</si>
  <si>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</si>
  <si>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</si>
  <si>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</si>
  <si>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</si>
  <si>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</si>
  <si>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</si>
  <si>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</si>
  <si>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</si>
  <si>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</si>
  <si>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</si>
  <si>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</si>
  <si>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</si>
  <si>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</si>
  <si>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</si>
  <si>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</si>
  <si>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</si>
  <si>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</si>
  <si>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</si>
  <si>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</si>
  <si>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</si>
  <si>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</si>
  <si>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</si>
  <si>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</si>
  <si>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</si>
  <si>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</si>
  <si>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</si>
  <si>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</si>
  <si>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</si>
  <si>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</si>
  <si>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</si>
  <si>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</si>
  <si>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</si>
  <si>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</si>
  <si>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</si>
  <si>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</si>
  <si>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</si>
  <si>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</si>
  <si>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</si>
  <si>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</si>
  <si>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</si>
  <si>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</si>
  <si>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</si>
  <si>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</si>
  <si>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</si>
  <si>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</si>
  <si>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</si>
  <si>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</si>
  <si>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</si>
  <si>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</si>
  <si>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</si>
  <si>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</si>
  <si>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</si>
  <si>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</si>
  <si>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</si>
  <si>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</si>
  <si>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</si>
  <si>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</si>
  <si>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</si>
  <si>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</si>
  <si>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</si>
  <si>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</si>
  <si>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</si>
  <si>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</si>
  <si>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</si>
  <si>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</si>
  <si>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</si>
  <si>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</si>
  <si>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</si>
  <si>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</si>
  <si>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</si>
  <si>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</si>
  <si>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</si>
  <si>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</si>
  <si>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</si>
  <si>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</si>
  <si>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</si>
  <si>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</si>
  <si>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</si>
  <si>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</si>
  <si>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</si>
  <si>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</si>
  <si>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</si>
  <si>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</si>
  <si>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</si>
  <si>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</si>
  <si>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</si>
  <si>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</si>
  <si>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</si>
  <si>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</si>
  <si>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</si>
  <si>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</si>
  <si>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</si>
  <si>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</si>
  <si>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</si>
  <si>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</si>
  <si>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</si>
  <si>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</si>
  <si>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</si>
  <si>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</si>
  <si>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</si>
  <si>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</si>
  <si>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</si>
  <si>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</si>
  <si>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</si>
  <si>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</si>
  <si>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</si>
  <si>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</si>
  <si>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</si>
  <si>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</si>
  <si>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</si>
  <si>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</si>
  <si>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</si>
  <si>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</si>
  <si>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</si>
  <si>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</si>
  <si>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</si>
  <si>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</si>
  <si>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</si>
  <si>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</si>
  <si>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</si>
  <si>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</si>
  <si>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</si>
  <si>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</si>
  <si>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</si>
  <si>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</si>
  <si>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</si>
  <si>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</si>
  <si>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</si>
  <si>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</si>
  <si>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</si>
  <si>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</si>
  <si>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</si>
  <si>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</si>
  <si>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</si>
  <si>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</si>
  <si>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</si>
  <si>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</si>
  <si>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</si>
  <si>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</si>
  <si>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</si>
  <si>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</si>
  <si>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</si>
  <si>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</si>
  <si>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</si>
  <si>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</si>
  <si>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</si>
  <si>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</si>
  <si>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</si>
  <si>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</si>
  <si>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</si>
  <si>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</si>
  <si>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</si>
  <si>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</si>
  <si>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</si>
  <si>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</si>
  <si>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</si>
  <si>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</si>
  <si>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</si>
  <si>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</si>
  <si>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</si>
  <si>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</si>
  <si>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</si>
  <si>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</si>
  <si>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</si>
  <si>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</si>
  <si>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</si>
  <si>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</si>
  <si>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</si>
  <si>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</si>
  <si>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</si>
  <si>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</si>
  <si>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</si>
  <si>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</si>
  <si>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</si>
  <si>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</si>
  <si>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</si>
  <si>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</si>
  <si>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</si>
  <si>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</si>
  <si>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</si>
  <si>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</si>
  <si>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</si>
  <si>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</si>
  <si>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</si>
  <si>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</si>
  <si>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</si>
  <si>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</si>
  <si>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</si>
  <si>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</si>
  <si>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</si>
  <si>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</si>
  <si>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</si>
  <si>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</si>
  <si>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</si>
  <si>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</si>
  <si>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</si>
  <si>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</si>
  <si>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</si>
  <si>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</si>
  <si>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</si>
  <si>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</si>
  <si>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</si>
  <si>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</si>
  <si>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</si>
  <si>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</si>
  <si>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</si>
  <si>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</si>
  <si>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</si>
  <si>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</si>
  <si>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</si>
  <si>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</si>
  <si>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</si>
  <si>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</si>
  <si>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</si>
  <si>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</si>
  <si>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</si>
  <si>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</si>
  <si>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</si>
  <si>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</si>
  <si>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</si>
  <si>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</si>
  <si>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</si>
  <si>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</si>
  <si>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</si>
  <si>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</si>
  <si>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</si>
  <si>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</si>
  <si>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</si>
  <si>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</si>
  <si>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</si>
  <si>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</si>
  <si>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</si>
  <si>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</si>
  <si>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</si>
  <si>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</si>
  <si>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</si>
  <si>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</si>
  <si>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</si>
  <si>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</si>
  <si>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</si>
  <si>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</si>
  <si>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</si>
  <si>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</si>
  <si>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</si>
  <si>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</si>
  <si>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</si>
  <si>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</si>
  <si>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</si>
  <si>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</si>
  <si>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</si>
  <si>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</si>
  <si>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</si>
  <si>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</si>
  <si>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</si>
  <si>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</si>
  <si>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</si>
  <si>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</si>
  <si>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</si>
  <si>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</si>
  <si>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</si>
  <si>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</si>
  <si>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</si>
  <si>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</si>
  <si>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</si>
  <si>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</si>
  <si>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</si>
  <si>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</si>
  <si>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</si>
  <si>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</si>
  <si>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</si>
  <si>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</si>
  <si>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</si>
  <si>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</si>
  <si>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</si>
  <si>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</si>
  <si>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</si>
  <si>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</si>
  <si>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</si>
  <si>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</si>
  <si>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</si>
  <si>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</si>
  <si>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</si>
  <si>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</si>
  <si>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</si>
  <si>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</si>
  <si>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</si>
  <si>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</si>
  <si>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</si>
  <si>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</si>
  <si>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</si>
  <si>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</si>
  <si>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</si>
  <si>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</si>
  <si>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</si>
  <si>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</si>
  <si>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</si>
  <si>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</si>
  <si>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</si>
  <si>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</si>
  <si>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</si>
  <si>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</si>
  <si>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</si>
  <si>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</si>
  <si>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</si>
  <si>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</si>
  <si>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</si>
  <si>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</si>
  <si>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</si>
  <si>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</si>
  <si>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</si>
  <si>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</si>
  <si>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</si>
  <si>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</si>
  <si>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</si>
  <si>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</si>
  <si>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</si>
  <si>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</si>
  <si>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</si>
  <si>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</si>
  <si>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</si>
  <si>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</si>
  <si>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</si>
  <si>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</si>
  <si>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</si>
  <si>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</si>
  <si>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</si>
  <si>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</si>
  <si>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</si>
  <si>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</si>
  <si>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</si>
  <si>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</si>
  <si>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</si>
  <si>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</si>
  <si>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</si>
  <si>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</si>
  <si>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</si>
  <si>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</si>
  <si>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</si>
  <si>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</si>
  <si>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</si>
  <si>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</si>
  <si>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</si>
  <si>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</si>
  <si>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</si>
  <si>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</si>
  <si>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</si>
  <si>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</si>
  <si>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</si>
  <si>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</si>
  <si>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</si>
  <si>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</si>
  <si>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</si>
  <si>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</si>
  <si>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</si>
  <si>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</si>
  <si>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</si>
  <si>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</si>
  <si>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</si>
  <si>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</si>
  <si>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</si>
  <si>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</si>
  <si>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</si>
  <si>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</si>
  <si>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</si>
  <si>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</si>
  <si>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</si>
  <si>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</si>
  <si>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</si>
  <si>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</si>
  <si>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</si>
  <si>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</si>
  <si>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</si>
  <si>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</si>
  <si>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</si>
  <si>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</si>
  <si>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</si>
  <si>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</si>
  <si>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</si>
  <si>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</si>
  <si>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</si>
  <si>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</si>
  <si>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</si>
  <si>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</si>
  <si>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</si>
  <si>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</si>
  <si>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</si>
  <si>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</si>
  <si>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</si>
  <si>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</si>
  <si>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</si>
  <si>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</si>
  <si>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</si>
  <si>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</si>
  <si>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</si>
  <si>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</si>
  <si>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</si>
  <si>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</si>
  <si>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</si>
  <si>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</si>
  <si>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</si>
  <si>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</si>
  <si>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</si>
  <si>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</si>
  <si>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</si>
  <si>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</si>
  <si>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</si>
  <si>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</si>
  <si>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</si>
  <si>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</si>
  <si>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</si>
  <si>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</si>
  <si>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</si>
  <si>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</si>
  <si>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</si>
  <si>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</si>
  <si>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</si>
  <si>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</si>
  <si>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</si>
  <si>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</si>
  <si>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</si>
  <si>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</si>
  <si>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</si>
  <si>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</si>
  <si>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</si>
  <si>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</si>
  <si>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</si>
  <si>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</si>
  <si>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</si>
  <si>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</si>
  <si>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</si>
  <si>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</si>
  <si>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</si>
  <si>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</si>
  <si>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</si>
  <si>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</si>
  <si>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</si>
  <si>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</si>
  <si>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</si>
  <si>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</si>
  <si>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</si>
  <si>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</si>
  <si>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</si>
  <si>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</si>
  <si>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</si>
  <si>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</si>
  <si>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</si>
  <si>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</si>
  <si>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</si>
  <si>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</si>
  <si>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</si>
  <si>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</si>
  <si>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</si>
  <si>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</si>
  <si>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</si>
  <si>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</si>
  <si>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</si>
  <si>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</si>
  <si>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</si>
  <si>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</si>
  <si>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</si>
  <si>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</si>
  <si>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</si>
  <si>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</si>
  <si>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</si>
  <si>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</si>
  <si>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</si>
  <si>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</si>
  <si>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</si>
  <si>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</si>
  <si>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</si>
  <si>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</si>
  <si>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</si>
  <si>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</si>
  <si>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</si>
  <si>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</si>
  <si>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</si>
  <si>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</si>
  <si>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</si>
  <si>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</si>
  <si>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</si>
  <si>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</si>
  <si>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</si>
  <si>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</si>
  <si>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</si>
  <si>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</si>
  <si>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</si>
  <si>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</si>
  <si>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</si>
  <si>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</si>
  <si>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</si>
  <si>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</si>
  <si>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</si>
  <si>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</si>
  <si>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</si>
  <si>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</si>
  <si>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</si>
  <si>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</si>
  <si>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</si>
  <si>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</si>
  <si>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</si>
  <si>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</si>
  <si>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</si>
  <si>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</si>
  <si>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</si>
  <si>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</si>
  <si>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</si>
  <si>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</si>
  <si>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</si>
  <si>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</si>
  <si>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</si>
  <si>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</si>
  <si>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</si>
  <si>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</si>
  <si>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</si>
  <si>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</si>
  <si>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</si>
  <si>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</si>
  <si>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</si>
  <si>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</si>
  <si>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</si>
  <si>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</si>
  <si>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</si>
  <si>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</si>
  <si>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</si>
  <si>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</si>
  <si>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</si>
  <si>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</si>
  <si>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</si>
  <si>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</si>
  <si>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</si>
  <si>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</si>
  <si>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</si>
  <si>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</si>
  <si>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</si>
  <si>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</si>
  <si>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</si>
  <si>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</si>
  <si>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</si>
  <si>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</si>
  <si>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</si>
  <si>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</si>
  <si>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</si>
  <si>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</si>
  <si>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</si>
  <si>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</si>
  <si>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</si>
  <si>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</si>
  <si>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</si>
  <si>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</si>
  <si>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</si>
  <si>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</si>
  <si>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</si>
  <si>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</si>
  <si>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</si>
  <si>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</si>
  <si>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</si>
  <si>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</si>
  <si>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</si>
  <si>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</si>
  <si>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</si>
  <si>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</si>
  <si>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</si>
  <si>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</si>
  <si>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</si>
  <si>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</si>
  <si>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</si>
  <si>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</si>
  <si>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</si>
  <si>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</si>
  <si>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</si>
  <si>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</si>
  <si>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</si>
  <si>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</si>
  <si>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</si>
  <si>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</si>
  <si>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</si>
  <si>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</si>
  <si>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</si>
  <si>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</si>
  <si>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</si>
  <si>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</si>
  <si>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</si>
  <si>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</si>
  <si>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</si>
  <si>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</si>
  <si>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</si>
  <si>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</si>
  <si>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</si>
  <si>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</si>
  <si>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</si>
  <si>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</si>
  <si>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</si>
  <si>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</si>
  <si>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</si>
  <si>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</si>
  <si>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</si>
  <si>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</si>
  <si>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</si>
  <si>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</si>
  <si>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</si>
  <si>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</si>
  <si>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</si>
  <si>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</si>
  <si>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</si>
  <si>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</si>
  <si>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</si>
  <si>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</si>
  <si>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</si>
  <si>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</si>
  <si>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</si>
  <si>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</si>
  <si>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</si>
  <si>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</si>
  <si>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</si>
  <si>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</si>
  <si>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</si>
  <si>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</si>
  <si>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</si>
  <si>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</si>
  <si>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</si>
  <si>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</si>
  <si>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</si>
  <si>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</si>
  <si>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</si>
  <si>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</si>
  <si>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</si>
  <si>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</si>
  <si>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</si>
  <si>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</si>
  <si>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</si>
  <si>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</si>
  <si>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</si>
  <si>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</si>
  <si>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</si>
  <si>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</si>
  <si>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</si>
  <si>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</si>
  <si>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</si>
  <si>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</si>
  <si>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</si>
  <si>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</si>
  <si>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</si>
  <si>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</si>
  <si>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</si>
  <si>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</si>
  <si>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</si>
  <si>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</si>
  <si>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</si>
  <si>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</si>
  <si>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</si>
  <si>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</si>
  <si>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</si>
  <si>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</si>
  <si>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</si>
  <si>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</si>
  <si>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</si>
  <si>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</si>
  <si>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</si>
  <si>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</si>
  <si>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</si>
  <si>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</si>
  <si>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</si>
  <si>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</si>
  <si>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</si>
  <si>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</si>
  <si>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</si>
  <si>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</si>
  <si>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</si>
  <si>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</si>
  <si>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</si>
  <si>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</si>
  <si>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</si>
  <si>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</si>
  <si>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</si>
  <si>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</si>
  <si>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</si>
  <si>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</si>
  <si>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</si>
  <si>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</si>
  <si>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</si>
  <si>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</si>
  <si>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</si>
  <si>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</si>
  <si>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</si>
  <si>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</si>
  <si>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</si>
  <si>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</si>
  <si>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</si>
  <si>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</si>
  <si>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</si>
  <si>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</si>
  <si>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</si>
  <si>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</si>
  <si>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</si>
  <si>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</si>
  <si>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</si>
  <si>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</si>
  <si>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</si>
  <si>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</si>
  <si>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</si>
  <si>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</si>
  <si>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</si>
  <si>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</si>
  <si>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</si>
  <si>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</si>
  <si>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</si>
  <si>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</si>
  <si>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</si>
  <si>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</si>
  <si>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</si>
  <si>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</si>
  <si>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</si>
  <si>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</si>
  <si>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</si>
  <si>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</si>
  <si>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</si>
  <si>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</si>
  <si>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</si>
  <si>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</si>
  <si>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</si>
  <si>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</si>
  <si>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</si>
  <si>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</si>
  <si>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</si>
  <si>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</si>
  <si>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</si>
  <si>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</si>
  <si>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</si>
  <si>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</si>
  <si>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</si>
  <si>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</si>
  <si>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</si>
  <si>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</si>
  <si>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</si>
  <si>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</si>
  <si>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</si>
  <si>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</si>
  <si>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</si>
  <si>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</si>
  <si>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</si>
  <si>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</si>
  <si>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</si>
  <si>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</si>
  <si>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</si>
  <si>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</si>
  <si>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</si>
  <si>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</si>
  <si>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</si>
  <si>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</si>
  <si>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</si>
  <si>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</si>
  <si>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</si>
  <si>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</si>
  <si>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</si>
  <si>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</si>
  <si>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</si>
  <si>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</si>
  <si>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</si>
  <si>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</si>
  <si>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</si>
  <si>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</si>
  <si>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</si>
  <si>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</si>
  <si>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</si>
  <si>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</si>
  <si>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</si>
  <si>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</si>
  <si>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</si>
  <si>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</si>
  <si>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</si>
  <si>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</si>
  <si>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</si>
  <si>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</si>
  <si>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</si>
  <si>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</si>
  <si>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</si>
  <si>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</si>
  <si>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</si>
  <si>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</si>
  <si>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</si>
  <si>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</si>
  <si>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</si>
  <si>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</si>
  <si>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</si>
  <si>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</si>
  <si>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</si>
  <si>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</si>
  <si>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</si>
  <si>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</si>
  <si>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</si>
  <si>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</si>
  <si>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</si>
  <si>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</si>
  <si>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</si>
  <si>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</si>
  <si>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</si>
  <si>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</si>
  <si>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</si>
  <si>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</si>
  <si>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</si>
  <si>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</si>
  <si>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</si>
  <si>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</si>
  <si>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</si>
  <si>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</si>
  <si>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</si>
  <si>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</si>
  <si>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</si>
  <si>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</si>
  <si>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</si>
  <si>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</si>
  <si>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</si>
  <si>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</si>
  <si>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</si>
  <si>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</si>
  <si>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</si>
  <si>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</si>
  <si>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</si>
  <si>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</si>
  <si>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</si>
  <si>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</si>
  <si>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</si>
  <si>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</si>
  <si>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</si>
  <si>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</si>
  <si>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</si>
  <si>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</si>
  <si>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</si>
  <si>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</si>
  <si>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</si>
  <si>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</si>
  <si>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</si>
  <si>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</si>
  <si>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</si>
  <si>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</si>
  <si>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</si>
  <si>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</si>
  <si>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</si>
  <si>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</si>
  <si>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</si>
  <si>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</si>
  <si>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</si>
  <si>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</si>
  <si>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</si>
  <si>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</si>
  <si>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</si>
  <si>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</si>
  <si>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</si>
  <si>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</si>
  <si>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</si>
  <si>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</si>
  <si>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</si>
  <si>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</si>
  <si>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</si>
  <si>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</si>
  <si>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</si>
  <si>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</si>
  <si>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</si>
  <si>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</si>
  <si>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</si>
  <si>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</si>
  <si>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</si>
  <si>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</si>
  <si>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</si>
  <si>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</si>
  <si>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</si>
  <si>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</si>
  <si>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</si>
  <si>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</si>
  <si>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</si>
  <si>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</si>
  <si>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</si>
  <si>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</si>
  <si>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</si>
  <si>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</si>
  <si>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</si>
  <si>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</si>
  <si>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</si>
  <si>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</si>
  <si>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</si>
  <si>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</si>
  <si>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</si>
  <si>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</si>
  <si>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</si>
  <si>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</si>
  <si>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</si>
  <si>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</si>
  <si>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</si>
  <si>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</si>
  <si>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</si>
  <si>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</si>
  <si>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</si>
  <si>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</si>
  <si>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</si>
  <si>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</si>
  <si>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</si>
  <si>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</si>
  <si>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</si>
  <si>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</si>
  <si>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</si>
  <si>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</si>
  <si>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</si>
  <si>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</si>
  <si>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</si>
  <si>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</si>
  <si>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</si>
  <si>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</si>
  <si>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</si>
  <si>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</si>
  <si>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</si>
  <si>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</si>
  <si>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</si>
  <si>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</si>
  <si>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</si>
  <si>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</si>
  <si>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</si>
  <si>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</si>
  <si>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</si>
  <si>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</si>
  <si>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</si>
  <si>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</si>
  <si>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</si>
  <si>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</si>
  <si>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</si>
  <si>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</si>
  <si>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</si>
  <si>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</si>
  <si>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</si>
  <si>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</si>
  <si>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</si>
  <si>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</si>
  <si>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</si>
  <si>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</si>
  <si>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</si>
  <si>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</si>
  <si>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</si>
  <si>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</si>
  <si>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</si>
  <si>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</si>
  <si>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</si>
  <si>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</si>
  <si>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</si>
  <si>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</si>
  <si>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</si>
  <si>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</si>
  <si>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</si>
  <si>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</si>
  <si>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</si>
  <si>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</si>
  <si>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</si>
  <si>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</si>
  <si>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</si>
  <si>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</si>
  <si>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</si>
  <si>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</si>
  <si>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</si>
  <si>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</si>
  <si>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</si>
  <si>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</si>
  <si>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</si>
  <si>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</si>
  <si>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</si>
  <si>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</si>
  <si>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</si>
  <si>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</si>
  <si>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</si>
  <si>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</si>
  <si>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</si>
  <si>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</si>
  <si>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</si>
  <si>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</si>
  <si>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</si>
  <si>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</si>
  <si>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</si>
  <si>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</si>
  <si>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</si>
  <si>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</si>
  <si>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</si>
  <si>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</si>
  <si>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</si>
  <si>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</si>
  <si>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</si>
  <si>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</si>
  <si>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</si>
  <si>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</si>
  <si>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</si>
  <si>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</si>
  <si>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</si>
  <si>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</si>
  <si>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</si>
  <si>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</si>
  <si>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</si>
  <si>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</si>
  <si>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</si>
  <si>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</si>
  <si>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</si>
  <si>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</si>
  <si>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</si>
  <si>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</si>
  <si>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</si>
  <si>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</si>
  <si>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</si>
  <si>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</si>
  <si>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</si>
  <si>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</si>
  <si>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</si>
  <si>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</si>
  <si>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</si>
  <si>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</si>
  <si>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</si>
  <si>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</si>
  <si>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</si>
  <si>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</si>
  <si>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</si>
  <si>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</si>
  <si>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</si>
  <si>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</si>
  <si>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</si>
  <si>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</si>
  <si>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</si>
  <si>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</si>
  <si>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</si>
  <si>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</si>
  <si>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</si>
  <si>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</si>
  <si>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</si>
  <si>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</si>
  <si>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</si>
  <si>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</si>
  <si>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</si>
  <si>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</si>
  <si>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</si>
  <si>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</si>
  <si>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</si>
  <si>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</si>
  <si>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</si>
  <si>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</si>
  <si>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</si>
  <si>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</si>
  <si>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</si>
  <si>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</si>
  <si>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</si>
  <si>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</si>
  <si>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</si>
  <si>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</si>
  <si>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</si>
  <si>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</si>
  <si>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</si>
  <si>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</si>
  <si>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</si>
  <si>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</si>
  <si>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</si>
  <si>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</si>
  <si>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</si>
  <si>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</si>
  <si>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</si>
  <si>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</si>
  <si>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</si>
  <si>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</si>
  <si>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</si>
  <si>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</si>
  <si>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</si>
  <si>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</si>
  <si>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</si>
  <si>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</si>
  <si>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</si>
  <si>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</si>
  <si>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</si>
  <si>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</si>
  <si>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</si>
  <si>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</si>
  <si>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</si>
  <si>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</si>
  <si>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</si>
  <si>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</si>
  <si>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</si>
  <si>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</si>
  <si>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</si>
  <si>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</si>
  <si>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</si>
  <si>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</si>
  <si>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</si>
  <si>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</si>
  <si>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</si>
  <si>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</si>
  <si>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</si>
  <si>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</si>
  <si>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</si>
  <si>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</si>
  <si>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</si>
  <si>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</si>
  <si>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</si>
  <si>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</si>
  <si>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</si>
  <si>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</si>
  <si>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</si>
  <si>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</si>
  <si>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</si>
  <si>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</si>
  <si>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</si>
  <si>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</si>
  <si>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</si>
  <si>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</si>
  <si>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</si>
  <si>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</si>
  <si>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</si>
  <si>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</si>
  <si>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</si>
  <si>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</si>
  <si>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</si>
  <si>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</si>
  <si>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</si>
  <si>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</si>
  <si>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</si>
  <si>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</si>
  <si>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</si>
  <si>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</si>
  <si>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</si>
  <si>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</si>
  <si>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</si>
  <si>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</si>
  <si>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</si>
  <si>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</si>
  <si>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</si>
  <si>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</si>
  <si>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</si>
  <si>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</si>
  <si>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</si>
  <si>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</si>
  <si>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</si>
  <si>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</si>
  <si>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</si>
  <si>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</si>
  <si>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</si>
  <si>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</si>
  <si>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</si>
  <si>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</si>
  <si>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</si>
  <si>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</si>
  <si>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</si>
  <si>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</si>
  <si>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</si>
  <si>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</si>
  <si>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</si>
  <si>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</si>
  <si>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</si>
  <si>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</si>
  <si>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</si>
  <si>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</si>
  <si>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</si>
  <si>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</si>
  <si>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</si>
  <si>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</si>
  <si>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</si>
  <si>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</si>
  <si>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</si>
  <si>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</si>
  <si>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</si>
  <si>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</si>
  <si>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</si>
  <si>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</si>
  <si>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</si>
  <si>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</si>
  <si>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</si>
  <si>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</si>
  <si>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</si>
  <si>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</si>
  <si>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</si>
  <si>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</si>
  <si>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</si>
  <si>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</si>
  <si>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</si>
  <si>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</si>
  <si>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</si>
  <si>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</si>
  <si>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</si>
  <si>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</si>
  <si>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</si>
  <si>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</si>
  <si>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</si>
  <si>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</si>
  <si>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</si>
  <si>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</si>
  <si>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</si>
  <si>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</si>
  <si>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</si>
  <si>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</si>
  <si>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</si>
  <si>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</si>
  <si>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</si>
  <si>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</si>
  <si>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</si>
  <si>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</si>
  <si>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</si>
  <si>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</si>
  <si>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</si>
  <si>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</si>
  <si>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</si>
  <si>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</si>
  <si>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</si>
  <si>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</si>
  <si>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</si>
  <si>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</si>
  <si>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</si>
  <si>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</si>
  <si>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</si>
  <si>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</si>
  <si>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</si>
  <si>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</si>
  <si>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</si>
  <si>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</si>
  <si>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</si>
  <si>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</si>
  <si>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</si>
  <si>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</si>
  <si>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</si>
  <si>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</si>
  <si>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</si>
  <si>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</si>
  <si>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</si>
  <si>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</si>
  <si>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</si>
  <si>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</si>
  <si>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</si>
  <si>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</si>
  <si>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</si>
  <si>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</si>
  <si>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</si>
  <si>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</si>
  <si>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</si>
  <si>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</si>
  <si>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</si>
  <si>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</si>
  <si>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</si>
  <si>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</si>
  <si>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</si>
  <si>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</si>
  <si>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</si>
  <si>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</si>
  <si>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</si>
  <si>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</si>
  <si>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</si>
  <si>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</si>
  <si>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</si>
  <si>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</si>
  <si>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</si>
  <si>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</si>
  <si>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</si>
  <si>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</si>
  <si>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</si>
  <si>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</si>
  <si>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</si>
  <si>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</si>
  <si>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</si>
  <si>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</si>
  <si>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</si>
  <si>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</si>
  <si>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</si>
  <si>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</si>
  <si>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</si>
  <si>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</si>
  <si>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</si>
  <si>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</si>
  <si>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</si>
  <si>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</si>
  <si>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</si>
  <si>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</si>
  <si>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</si>
  <si>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</si>
  <si>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</si>
  <si>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</si>
  <si>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</si>
  <si>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</si>
  <si>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</si>
  <si>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</si>
  <si>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</si>
  <si>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</si>
  <si>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</si>
  <si>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</si>
  <si>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</si>
  <si>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</si>
  <si>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</si>
  <si>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</si>
  <si>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</si>
  <si>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</si>
  <si>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</si>
  <si>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</si>
  <si>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</si>
  <si>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</si>
  <si>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</si>
  <si>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</si>
  <si>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</si>
  <si>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</si>
  <si>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</si>
  <si>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</si>
  <si>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</si>
  <si>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</si>
  <si>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</si>
  <si>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</si>
  <si>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</si>
  <si>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</si>
  <si>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</si>
  <si>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</si>
  <si>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</si>
  <si>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</si>
  <si>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</si>
  <si>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</si>
  <si>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</si>
  <si>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</si>
  <si>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</si>
  <si>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</si>
  <si>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</si>
  <si>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</si>
  <si>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</si>
  <si>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</si>
  <si>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</si>
  <si>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</si>
  <si>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</si>
  <si>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</si>
  <si>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</si>
  <si>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</si>
  <si>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</si>
  <si>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</si>
  <si>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</si>
  <si>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</si>
  <si>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</si>
  <si>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</si>
  <si>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</si>
  <si>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</si>
  <si>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</si>
  <si>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</si>
  <si>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</si>
  <si>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</si>
  <si>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</si>
  <si>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</si>
  <si>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</si>
  <si>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</si>
  <si>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</si>
  <si>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</si>
  <si>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</si>
  <si>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</si>
  <si>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</si>
  <si>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</si>
  <si>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</si>
  <si>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</si>
  <si>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</si>
  <si>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</si>
  <si>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</si>
  <si>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</si>
  <si>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</si>
  <si>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</si>
  <si>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</si>
  <si>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</si>
  <si>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</si>
  <si>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</si>
  <si>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</si>
  <si>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</si>
  <si>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</si>
  <si>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</si>
  <si>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</si>
  <si>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</si>
  <si>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</si>
  <si>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</si>
  <si>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</si>
  <si>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</si>
  <si>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</si>
  <si>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</si>
  <si>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</si>
  <si>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</si>
  <si>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</si>
  <si>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</si>
  <si>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</si>
  <si>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</si>
  <si>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</si>
  <si>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</si>
  <si>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</si>
  <si>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</si>
  <si>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</si>
  <si>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</si>
  <si>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</si>
  <si>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</si>
  <si>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</si>
  <si>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</si>
  <si>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</si>
  <si>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</si>
  <si>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</si>
  <si>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</si>
  <si>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</si>
  <si>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</si>
  <si>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</si>
  <si>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</si>
  <si>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</si>
  <si>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</si>
  <si>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</si>
  <si>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</si>
  <si>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</si>
  <si>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</si>
  <si>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</si>
  <si>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</si>
  <si>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</si>
  <si>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</si>
  <si>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</si>
  <si>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</si>
  <si>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</si>
  <si>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</si>
  <si>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</si>
  <si>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</si>
  <si>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</si>
  <si>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</si>
  <si>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</si>
  <si>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</si>
  <si>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</si>
  <si>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</si>
  <si>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</si>
  <si>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</si>
  <si>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</si>
  <si>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</si>
  <si>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</si>
  <si>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</si>
  <si>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</si>
  <si>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</si>
  <si>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</si>
  <si>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</si>
  <si>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</si>
  <si>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</si>
  <si>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</si>
  <si>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</si>
  <si>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</si>
  <si>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</si>
  <si>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</si>
  <si>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</si>
  <si>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</si>
  <si>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</si>
  <si>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</si>
  <si>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</si>
  <si>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</si>
  <si>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</si>
  <si>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</si>
  <si>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</si>
  <si>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</si>
  <si>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</si>
  <si>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</si>
  <si>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</si>
  <si>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</si>
  <si>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</si>
  <si>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</si>
  <si>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</si>
  <si>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</si>
  <si>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</si>
  <si>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</si>
  <si>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</si>
  <si>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</si>
  <si>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</si>
  <si>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</si>
  <si>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</si>
  <si>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</si>
  <si>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</si>
  <si>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</si>
  <si>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</si>
  <si>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</si>
  <si>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</si>
  <si>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</si>
  <si>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</si>
  <si>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</si>
  <si>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</si>
  <si>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</si>
  <si>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</si>
  <si>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</si>
  <si>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</si>
  <si>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</si>
  <si>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</si>
  <si>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</si>
  <si>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</si>
  <si>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</si>
  <si>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</si>
  <si>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</si>
  <si>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</si>
  <si>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</si>
  <si>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</si>
  <si>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</si>
  <si>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</si>
  <si>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</si>
  <si>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</si>
  <si>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</si>
  <si>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</si>
  <si>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</si>
  <si>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</si>
  <si>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</si>
  <si>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</si>
  <si>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</si>
  <si>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</si>
  <si>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</si>
  <si>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</si>
  <si>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</si>
  <si>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</si>
  <si>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</si>
  <si>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</si>
  <si>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</si>
  <si>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</si>
  <si>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</si>
  <si>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</si>
  <si>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</si>
  <si>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</si>
  <si>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</si>
  <si>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</si>
  <si>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</si>
  <si>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</si>
  <si>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</si>
  <si>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</si>
  <si>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</si>
  <si>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</si>
  <si>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</si>
  <si>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</si>
  <si>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</si>
  <si>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</si>
  <si>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</si>
  <si>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</si>
  <si>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</si>
  <si>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</si>
  <si>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</si>
  <si>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</si>
  <si>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</si>
  <si>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</si>
  <si>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</si>
  <si>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</si>
  <si>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</si>
  <si>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</si>
  <si>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</si>
  <si>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</si>
  <si>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</si>
  <si>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</si>
  <si>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</si>
  <si>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</si>
  <si>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</si>
  <si>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</si>
  <si>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</si>
  <si>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</si>
  <si>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</si>
  <si>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</si>
  <si>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</si>
  <si>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</si>
  <si>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</si>
  <si>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</si>
  <si>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</si>
  <si>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</si>
  <si>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</si>
  <si>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</si>
  <si>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</si>
  <si>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</si>
  <si>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</si>
  <si>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</si>
  <si>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</si>
  <si>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</si>
  <si>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</si>
  <si>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</si>
  <si>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</si>
  <si>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</si>
  <si>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</si>
  <si>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</si>
  <si>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</si>
  <si>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</si>
  <si>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</si>
  <si>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</si>
  <si>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</si>
  <si>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</si>
  <si>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</si>
  <si>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</si>
  <si>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</si>
  <si>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</si>
  <si>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</si>
  <si>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</si>
  <si>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</si>
  <si>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</si>
  <si>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</si>
  <si>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</si>
  <si>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</si>
  <si>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</si>
  <si>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</si>
  <si>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</si>
  <si>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</si>
  <si>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</si>
  <si>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</si>
  <si>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</si>
  <si>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</si>
  <si>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</si>
  <si>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</si>
  <si>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</si>
  <si>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</si>
  <si>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</si>
  <si>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</si>
  <si>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</si>
  <si>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</si>
  <si>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</si>
  <si>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</si>
  <si>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</si>
  <si>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</si>
  <si>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</si>
  <si>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</si>
  <si>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</si>
  <si>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</si>
  <si>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</si>
  <si>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</si>
  <si>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</si>
  <si>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</si>
  <si>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</si>
  <si>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</si>
  <si>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</si>
  <si>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</si>
  <si>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</si>
  <si>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</si>
  <si>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</si>
  <si>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</si>
  <si>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</si>
  <si>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</si>
  <si>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</si>
  <si>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</si>
  <si>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</si>
  <si>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</si>
  <si>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</si>
  <si>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</si>
  <si>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</si>
  <si>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</si>
  <si>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</si>
  <si>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</si>
  <si>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</si>
  <si>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</si>
  <si>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</si>
  <si>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</si>
  <si>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</si>
  <si>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</si>
  <si>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</si>
  <si>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</si>
  <si>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</si>
  <si>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</si>
  <si>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</si>
  <si>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</si>
  <si>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</si>
  <si>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</si>
  <si>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</si>
  <si>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</si>
  <si>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</si>
  <si>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</si>
  <si>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</si>
  <si>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</si>
  <si>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</si>
  <si>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</si>
  <si>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</si>
  <si>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</si>
  <si>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</si>
  <si>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</si>
  <si>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</si>
  <si>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</si>
  <si>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</si>
  <si>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</si>
  <si>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</si>
  <si>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</si>
  <si>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</si>
  <si>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</si>
  <si>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</si>
  <si>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</si>
  <si>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</si>
  <si>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</si>
  <si>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</si>
  <si>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</si>
  <si>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</si>
  <si>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</si>
  <si>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</si>
  <si>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</si>
  <si>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</si>
  <si>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</si>
  <si>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</si>
  <si>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</si>
  <si>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</si>
  <si>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</si>
  <si>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</si>
  <si>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</si>
  <si>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</si>
  <si>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</si>
  <si>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</si>
  <si>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</si>
  <si>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</si>
  <si>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</si>
  <si>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</si>
  <si>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</si>
  <si>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</si>
  <si>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</si>
  <si>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</si>
  <si>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</si>
  <si>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</si>
  <si>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</si>
  <si>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</si>
  <si>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</si>
  <si>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</si>
  <si>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</si>
  <si>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</si>
  <si>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</si>
  <si>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</si>
  <si>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</si>
  <si>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</si>
  <si>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</si>
  <si>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</si>
  <si>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</si>
  <si>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</si>
  <si>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</si>
  <si>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</si>
  <si>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</si>
  <si>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</si>
  <si>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</si>
  <si>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</si>
  <si>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</si>
  <si>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</si>
  <si>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</si>
  <si>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</si>
  <si>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</si>
  <si>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</si>
  <si>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</si>
  <si>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</si>
  <si>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</si>
  <si>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</si>
  <si>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</si>
  <si>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</si>
  <si>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</si>
  <si>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</si>
  <si>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</si>
  <si>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</si>
  <si>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</si>
  <si>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</si>
  <si>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</si>
  <si>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</si>
  <si>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</si>
  <si>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</si>
  <si>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</si>
  <si>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</si>
  <si>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</si>
  <si>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</si>
  <si>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</si>
  <si>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</si>
  <si>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</si>
  <si>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</si>
  <si>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</si>
  <si>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</si>
  <si>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</si>
  <si>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</si>
  <si>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</si>
  <si>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</si>
  <si>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</si>
  <si>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</si>
  <si>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</si>
  <si>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</si>
  <si>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</si>
  <si>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</si>
  <si>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</si>
  <si>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</si>
  <si>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</si>
  <si>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</si>
  <si>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</si>
  <si>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</si>
  <si>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</si>
  <si>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</si>
  <si>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</si>
  <si>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</si>
  <si>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</si>
  <si>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</si>
  <si>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</si>
  <si>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</si>
  <si>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</si>
  <si>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</si>
  <si>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</si>
  <si>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</si>
  <si>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</si>
  <si>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</si>
  <si>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</si>
  <si>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</si>
  <si>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</si>
  <si>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</si>
  <si>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</si>
  <si>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</si>
  <si>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</si>
  <si>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</si>
  <si>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</si>
  <si>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</si>
  <si>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</si>
  <si>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</si>
  <si>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</si>
  <si>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</si>
  <si>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</si>
  <si>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</si>
  <si>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</si>
  <si>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</si>
  <si>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</si>
  <si>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</si>
  <si>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</si>
  <si>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</si>
  <si>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</si>
  <si>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</si>
  <si>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</si>
  <si>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</si>
  <si>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</si>
  <si>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</si>
  <si>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</si>
  <si>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</si>
  <si>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</si>
  <si>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</si>
  <si>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</si>
  <si>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</si>
  <si>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</si>
  <si>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</si>
  <si>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</si>
  <si>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</si>
  <si>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</si>
  <si>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</si>
  <si>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</si>
  <si>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</si>
  <si>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</si>
  <si>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</si>
  <si>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</si>
  <si>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</si>
  <si>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</si>
  <si>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</si>
  <si>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</si>
  <si>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</si>
  <si>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</si>
  <si>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</si>
  <si>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</si>
  <si>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</si>
  <si>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</si>
  <si>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</si>
  <si>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</si>
  <si>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</si>
  <si>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</si>
  <si>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</si>
  <si>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</si>
  <si>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</si>
  <si>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</si>
  <si>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</si>
  <si>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</si>
  <si>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</si>
  <si>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</si>
  <si>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</si>
  <si>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</si>
  <si>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</si>
  <si>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</si>
  <si>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</si>
  <si>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</si>
  <si>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</si>
  <si>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</si>
  <si>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</si>
  <si>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</si>
  <si>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</si>
  <si>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</si>
  <si>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</si>
  <si>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</si>
  <si>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</si>
  <si>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</si>
  <si>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</si>
  <si>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</si>
  <si>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</si>
  <si>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</si>
  <si>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</si>
  <si>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</si>
  <si>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</si>
  <si>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</si>
  <si>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</si>
  <si>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</si>
  <si>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</si>
  <si>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</si>
  <si>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</si>
  <si>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</si>
  <si>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</si>
  <si>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</si>
  <si>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</si>
  <si>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</si>
  <si>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</si>
  <si>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</si>
  <si>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</si>
  <si>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</si>
  <si>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</si>
  <si>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</si>
  <si>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</si>
  <si>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</si>
  <si>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</si>
  <si>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</si>
  <si>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</si>
  <si>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</si>
  <si>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</si>
  <si>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</si>
  <si>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</si>
  <si>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</si>
  <si>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</si>
  <si>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</si>
  <si>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</si>
  <si>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</si>
  <si>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</si>
  <si>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</si>
  <si>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</si>
  <si>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</si>
  <si>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</si>
  <si>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</si>
  <si>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</si>
  <si>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</si>
  <si>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</si>
  <si>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</si>
  <si>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</si>
  <si>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</si>
  <si>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</si>
  <si>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</si>
  <si>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</si>
  <si>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</si>
  <si>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</si>
  <si>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</si>
  <si>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</si>
  <si>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</si>
  <si>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</si>
  <si>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</si>
  <si>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</si>
  <si>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</si>
  <si>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</si>
  <si>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</si>
  <si>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</si>
  <si>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</si>
  <si>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</si>
  <si>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</si>
  <si>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</si>
  <si>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</si>
  <si>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</si>
  <si>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</si>
  <si>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</si>
  <si>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</si>
  <si>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</si>
  <si>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</si>
  <si>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</si>
  <si>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</si>
  <si>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</si>
  <si>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</si>
  <si>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</si>
  <si>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</si>
  <si>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</si>
  <si>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</si>
  <si>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</si>
  <si>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</si>
  <si>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</si>
  <si>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</si>
  <si>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</si>
  <si>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</si>
  <si>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</si>
  <si>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</si>
  <si>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</si>
  <si>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</si>
  <si>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</si>
  <si>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</si>
  <si>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</si>
  <si>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</si>
  <si>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</si>
  <si>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</si>
  <si>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</si>
  <si>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</si>
  <si>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</si>
  <si>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</si>
  <si>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</si>
  <si>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</si>
  <si>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</si>
  <si>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</si>
  <si>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</si>
  <si>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</si>
  <si>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</si>
  <si>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</si>
  <si>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</si>
  <si>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</si>
  <si>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</si>
  <si>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</si>
  <si>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</si>
  <si>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</si>
  <si>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</si>
  <si>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</si>
  <si>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</si>
  <si>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</si>
  <si>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</si>
  <si>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</si>
  <si>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</si>
  <si>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</si>
  <si>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</si>
  <si>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</si>
  <si>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</si>
  <si>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</si>
  <si>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</si>
  <si>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</si>
  <si>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</si>
  <si>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</si>
  <si>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</si>
  <si>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</si>
  <si>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</si>
  <si>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</si>
  <si>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</si>
  <si>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</si>
  <si>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</si>
  <si>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</si>
  <si>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</si>
  <si>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</si>
  <si>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</si>
  <si>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</si>
  <si>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</si>
  <si>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</si>
  <si>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</si>
  <si>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</si>
  <si>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</si>
  <si>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</si>
  <si>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</si>
  <si>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</si>
  <si>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</si>
  <si>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</si>
  <si>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</si>
  <si>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</si>
  <si>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</si>
  <si>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</si>
  <si>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</si>
  <si>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</si>
  <si>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</si>
  <si>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</si>
  <si>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</si>
  <si>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</si>
  <si>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</si>
  <si>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</si>
  <si>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</si>
  <si>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</si>
  <si>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</si>
  <si>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</si>
  <si>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</si>
  <si>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</si>
  <si>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</si>
  <si>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</si>
  <si>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</si>
  <si>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</si>
  <si>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</si>
  <si>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</si>
  <si>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</si>
  <si>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</si>
  <si>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</si>
  <si>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</si>
  <si>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</si>
  <si>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</si>
  <si>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</si>
  <si>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</si>
  <si>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</si>
  <si>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</si>
  <si>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</si>
  <si>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</si>
  <si>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</si>
  <si>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</si>
  <si>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</si>
  <si>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</si>
  <si>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</si>
  <si>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</si>
  <si>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</si>
  <si>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</si>
  <si>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</si>
  <si>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</si>
  <si>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</si>
  <si>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</si>
  <si>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</si>
  <si>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</si>
  <si>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</si>
  <si>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</si>
  <si>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</si>
  <si>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</si>
  <si>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</si>
  <si>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</si>
  <si>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</si>
  <si>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</si>
  <si>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</si>
  <si>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</si>
  <si>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</si>
  <si>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</si>
  <si>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</si>
  <si>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</si>
  <si>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</si>
  <si>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</si>
  <si>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</si>
  <si>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</si>
  <si>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</si>
  <si>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</si>
  <si>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</si>
  <si>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</si>
  <si>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</si>
  <si>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</si>
  <si>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</si>
  <si>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</si>
  <si>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</si>
  <si>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</si>
  <si>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</si>
  <si>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</si>
  <si>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</si>
  <si>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</si>
  <si>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</si>
  <si>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</si>
  <si>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</si>
  <si>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</si>
  <si>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</si>
  <si>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</si>
  <si>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</si>
  <si>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</si>
  <si>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</si>
  <si>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</si>
  <si>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</si>
  <si>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</si>
  <si>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</si>
  <si>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</si>
  <si>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</si>
  <si>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</si>
  <si>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</si>
  <si>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</si>
  <si>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</si>
  <si>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</si>
  <si>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</si>
  <si>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</si>
  <si>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</si>
  <si>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</si>
  <si>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</si>
  <si>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</si>
  <si>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</si>
  <si>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</si>
  <si>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</si>
  <si>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</si>
  <si>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</si>
  <si>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</si>
  <si>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</si>
  <si>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</si>
  <si>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</si>
  <si>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</si>
  <si>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</si>
  <si>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</si>
  <si>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</si>
  <si>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</si>
  <si>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</si>
  <si>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</si>
  <si>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</si>
  <si>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</si>
  <si>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</si>
  <si>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</si>
  <si>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</si>
  <si>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</si>
  <si>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</si>
  <si>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</si>
  <si>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</si>
  <si>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</si>
  <si>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</si>
  <si>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</si>
  <si>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</si>
  <si>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</si>
  <si>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</si>
  <si>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</si>
  <si>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</si>
  <si>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</si>
  <si>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</si>
  <si>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</si>
  <si>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</si>
  <si>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</si>
  <si>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</si>
  <si>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</si>
  <si>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</si>
  <si>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</si>
  <si>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</si>
  <si>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</si>
  <si>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</si>
  <si>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</si>
  <si>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</si>
  <si>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</si>
  <si>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</si>
  <si>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</si>
  <si>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</si>
  <si>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</si>
  <si>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</si>
  <si>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</si>
  <si>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</si>
  <si>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</si>
  <si>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</si>
  <si>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</si>
  <si>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</si>
  <si>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</si>
  <si>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</si>
  <si>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</si>
  <si>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</si>
  <si>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</si>
  <si>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</si>
  <si>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</si>
  <si>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</si>
  <si>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</si>
  <si>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</si>
  <si>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</si>
  <si>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</si>
  <si>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</si>
  <si>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</si>
  <si>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</si>
  <si>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</si>
  <si>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</si>
  <si>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</si>
  <si>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</si>
  <si>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</si>
  <si>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</si>
  <si>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</si>
  <si>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</si>
  <si>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</si>
  <si>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</si>
  <si>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</si>
  <si>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</si>
  <si>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</si>
  <si>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</si>
  <si>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</si>
  <si>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</si>
  <si>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</si>
  <si>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</si>
  <si>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</si>
  <si>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</si>
  <si>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</si>
  <si>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</si>
  <si>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</si>
  <si>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</si>
  <si>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</si>
  <si>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</si>
  <si>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</si>
  <si>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</si>
  <si>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</si>
  <si>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</si>
  <si>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</si>
  <si>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</si>
  <si>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</si>
  <si>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</si>
  <si>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</si>
  <si>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</si>
  <si>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</si>
  <si>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</si>
  <si>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</si>
  <si>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</si>
  <si>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</si>
  <si>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</si>
  <si>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</si>
  <si>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</si>
  <si>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</si>
  <si>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</si>
  <si>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</si>
  <si>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</si>
  <si>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</si>
  <si>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</si>
  <si>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</si>
  <si>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</si>
  <si>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</si>
  <si>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</si>
  <si>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</si>
  <si>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</si>
  <si>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</si>
  <si>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</si>
  <si>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</si>
  <si>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</si>
  <si>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</si>
  <si>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</si>
  <si>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</si>
  <si>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</si>
  <si>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</si>
  <si>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</si>
  <si>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</si>
  <si>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</si>
  <si>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</si>
  <si>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</si>
  <si>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</si>
  <si>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</si>
  <si>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</si>
  <si>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</si>
  <si>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</si>
  <si>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</si>
  <si>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</si>
  <si>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</si>
  <si>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</si>
  <si>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</si>
  <si>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</si>
  <si>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</si>
  <si>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</si>
  <si>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</si>
  <si>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</si>
  <si>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</si>
  <si>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</si>
  <si>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</si>
  <si>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</si>
  <si>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</si>
  <si>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</si>
  <si>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</si>
  <si>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</si>
  <si>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</si>
  <si>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</si>
  <si>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</si>
  <si>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</si>
  <si>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</si>
  <si>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</si>
  <si>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</si>
  <si>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</si>
  <si>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</si>
  <si>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</si>
  <si>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</si>
  <si>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</si>
  <si>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</si>
  <si>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</si>
  <si>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</si>
  <si>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</si>
  <si>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</si>
  <si>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</si>
  <si>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</si>
  <si>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</si>
  <si>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</si>
  <si>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</si>
  <si>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</si>
  <si>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</si>
  <si>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</si>
  <si>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</si>
  <si>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</si>
  <si>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</si>
  <si>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</si>
  <si>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</si>
  <si>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</si>
  <si>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</si>
  <si>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</si>
  <si>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</si>
  <si>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</si>
  <si>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</si>
  <si>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</si>
  <si>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</si>
  <si>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</si>
  <si>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</si>
  <si>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</si>
  <si>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</si>
  <si>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</si>
  <si>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</si>
  <si>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</si>
  <si>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</si>
  <si>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</si>
  <si>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</si>
  <si>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</si>
  <si>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</si>
  <si>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</si>
  <si>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</si>
  <si>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</si>
  <si>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</si>
  <si>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</si>
  <si>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</si>
  <si>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</si>
  <si>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</si>
  <si>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</si>
  <si>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</si>
  <si>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</si>
  <si>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</si>
  <si>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</si>
  <si>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</si>
  <si>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</si>
  <si>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</si>
  <si>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</si>
  <si>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</si>
  <si>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</si>
  <si>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</si>
  <si>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</si>
  <si>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</si>
  <si>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</si>
  <si>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</si>
  <si>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</si>
  <si>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</si>
  <si>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</si>
  <si>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</si>
  <si>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</si>
  <si>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</si>
  <si>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</si>
  <si>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</si>
  <si>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</si>
  <si>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</si>
  <si>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</si>
  <si>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</si>
  <si>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</si>
  <si>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</si>
  <si>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</si>
  <si>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</si>
  <si>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</si>
  <si>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</si>
  <si>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</si>
  <si>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</si>
  <si>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</si>
  <si>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</si>
  <si>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</si>
  <si>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</si>
  <si>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</si>
  <si>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</si>
  <si>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</si>
  <si>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</si>
  <si>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</si>
  <si>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</si>
  <si>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</si>
  <si>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</si>
  <si>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</si>
  <si>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</si>
  <si>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</si>
  <si>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</si>
  <si>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</si>
  <si>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</si>
  <si>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</si>
  <si>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</si>
  <si>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</si>
  <si>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</si>
  <si>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</si>
  <si>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</si>
  <si>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</si>
  <si>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</si>
  <si>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</si>
  <si>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</si>
  <si>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</si>
  <si>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</si>
  <si>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</si>
  <si>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</si>
  <si>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</si>
  <si>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</si>
  <si>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</si>
  <si>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</si>
  <si>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</si>
  <si>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</si>
  <si>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</si>
  <si>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</si>
  <si>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</si>
  <si>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</si>
  <si>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</si>
  <si>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</si>
  <si>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</si>
  <si>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</si>
  <si>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</si>
  <si>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</si>
  <si>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</si>
  <si>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</si>
  <si>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</si>
  <si>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</si>
  <si>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</si>
  <si>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</si>
  <si>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</si>
  <si>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</si>
  <si>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</si>
  <si>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</si>
  <si>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</si>
  <si>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</si>
  <si>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</si>
  <si>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</si>
  <si>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</si>
  <si>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</si>
  <si>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</si>
  <si>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</si>
  <si>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</si>
  <si>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</si>
  <si>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</si>
  <si>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</si>
  <si>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</si>
  <si>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</si>
  <si>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</si>
  <si>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</si>
  <si>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</si>
  <si>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</si>
  <si>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</si>
  <si>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</si>
  <si>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</si>
  <si>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</si>
  <si>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</si>
  <si>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</si>
  <si>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</si>
  <si>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</si>
  <si>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</si>
  <si>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</si>
  <si>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</si>
  <si>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</si>
  <si>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</si>
  <si>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</si>
  <si>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</si>
  <si>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</si>
  <si>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</si>
  <si>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</si>
  <si>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</si>
  <si>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</si>
  <si>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</si>
  <si>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</si>
  <si>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</si>
  <si>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</si>
  <si>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</si>
  <si>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</si>
  <si>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</si>
  <si>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</si>
  <si>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</si>
  <si>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</si>
  <si>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</si>
  <si>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</si>
  <si>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</si>
  <si>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</si>
  <si>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</si>
  <si>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</si>
  <si>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</si>
  <si>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</si>
  <si>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</si>
  <si>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</si>
  <si>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</si>
  <si>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</si>
  <si>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</si>
  <si>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</si>
  <si>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</si>
  <si>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</si>
  <si>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</si>
  <si>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</si>
  <si>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</si>
  <si>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</si>
  <si>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</si>
  <si>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</si>
  <si>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</si>
  <si>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</si>
  <si>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</si>
  <si>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</si>
  <si>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</si>
  <si>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</si>
  <si>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</si>
  <si>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</si>
  <si>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</si>
  <si>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</si>
  <si>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</si>
  <si>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</si>
  <si>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</si>
  <si>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</si>
  <si>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</si>
  <si>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</si>
  <si>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</si>
  <si>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</si>
  <si>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</si>
  <si>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</si>
  <si>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</si>
  <si>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</si>
  <si>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</si>
  <si>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</si>
  <si>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</si>
  <si>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</si>
  <si>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</si>
  <si>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</si>
  <si>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</si>
  <si>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</si>
  <si>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</si>
  <si>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</si>
  <si>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</si>
  <si>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</si>
  <si>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</si>
  <si>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</si>
  <si>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</si>
  <si>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</si>
  <si>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</si>
  <si>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</si>
  <si>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</si>
  <si>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</si>
  <si>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</si>
  <si>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</si>
  <si>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</si>
  <si>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</si>
  <si>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</si>
  <si>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</si>
  <si>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</si>
  <si>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</si>
  <si>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</si>
  <si>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</si>
  <si>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</si>
  <si>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</si>
  <si>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</si>
  <si>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</si>
  <si>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</si>
  <si>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</si>
  <si>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</si>
  <si>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</si>
  <si>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</si>
  <si>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</si>
  <si>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</si>
  <si>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</si>
  <si>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</si>
  <si>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</si>
  <si>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</si>
  <si>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</si>
  <si>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</si>
  <si>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</si>
  <si>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</si>
  <si>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</si>
  <si>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</si>
  <si>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</si>
  <si>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</si>
  <si>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</si>
  <si>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</si>
  <si>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</si>
  <si>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</si>
  <si>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</si>
  <si>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</si>
  <si>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</si>
  <si>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</si>
  <si>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</si>
  <si>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</si>
  <si>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</si>
  <si>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</si>
  <si>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</si>
  <si>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</si>
  <si>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</si>
  <si>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</si>
  <si>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</si>
  <si>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</si>
  <si>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</si>
  <si>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</si>
  <si>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</si>
  <si>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</si>
  <si>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</si>
  <si>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</si>
  <si>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</si>
  <si>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</si>
  <si>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</si>
  <si>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</si>
  <si>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</si>
  <si>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</si>
  <si>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</si>
  <si>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</si>
  <si>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</si>
  <si>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</si>
  <si>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</si>
  <si>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</si>
  <si>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</si>
  <si>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</si>
  <si>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</si>
  <si>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</si>
  <si>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</si>
  <si>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</si>
  <si>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</si>
  <si>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</si>
  <si>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</si>
  <si>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</si>
  <si>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</si>
  <si>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</si>
  <si>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</si>
  <si>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</si>
  <si>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</si>
  <si>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</si>
  <si>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</si>
  <si>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</si>
  <si>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</si>
  <si>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</si>
  <si>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</si>
  <si>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</si>
  <si>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</si>
  <si>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</si>
  <si>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</si>
  <si>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</si>
  <si>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</si>
  <si>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</si>
  <si>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</si>
  <si>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</si>
  <si>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</si>
  <si>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</si>
  <si>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</si>
  <si>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</si>
  <si>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</si>
  <si>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</si>
  <si>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</si>
  <si>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</si>
  <si>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</si>
  <si>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</si>
  <si>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</si>
  <si>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</si>
  <si>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</si>
  <si>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</si>
  <si>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</si>
  <si>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</si>
  <si>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</si>
  <si>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</si>
  <si>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</si>
  <si>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</si>
  <si>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</si>
  <si>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</si>
  <si>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</si>
  <si>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</si>
  <si>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</si>
  <si>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</si>
  <si>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</si>
  <si>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</si>
  <si>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</si>
  <si>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</si>
  <si>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</si>
  <si>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</si>
  <si>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</si>
  <si>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</si>
  <si>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</si>
  <si>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</si>
  <si>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</si>
  <si>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</si>
  <si>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</si>
  <si>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</si>
  <si>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</si>
  <si>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</si>
  <si>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</si>
  <si>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</si>
  <si>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</si>
  <si>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</si>
  <si>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</si>
  <si>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</si>
  <si>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</si>
  <si>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</si>
  <si>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</si>
  <si>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</si>
  <si>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</si>
  <si>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</si>
  <si>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</si>
  <si>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</si>
  <si>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</si>
  <si>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</si>
  <si>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</si>
  <si>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</si>
  <si>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</si>
  <si>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</si>
  <si>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</si>
  <si>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</si>
  <si>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</si>
  <si>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</si>
  <si>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</si>
  <si>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</si>
  <si>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</si>
  <si>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</si>
  <si>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</si>
  <si>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</si>
  <si>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</si>
  <si>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</si>
  <si>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</si>
  <si>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</si>
  <si>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</si>
  <si>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</si>
  <si>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</si>
  <si>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</si>
  <si>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</si>
  <si>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</si>
  <si>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</si>
  <si>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</si>
  <si>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</si>
  <si>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</si>
  <si>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</si>
  <si>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</si>
  <si>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</si>
  <si>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</si>
  <si>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</si>
  <si>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</si>
  <si>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</si>
  <si>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</si>
  <si>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</si>
  <si>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</si>
  <si>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</si>
  <si>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</si>
  <si>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</si>
  <si>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</si>
  <si>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</si>
  <si>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</si>
  <si>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</si>
  <si>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</si>
  <si>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</si>
  <si>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</si>
  <si>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</si>
  <si>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</si>
  <si>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</si>
  <si>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</si>
  <si>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</si>
  <si>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</si>
  <si>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</si>
  <si>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</si>
  <si>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</si>
  <si>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</si>
  <si>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</si>
  <si>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</si>
  <si>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</si>
  <si>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</si>
  <si>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</si>
  <si>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</si>
  <si>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</si>
  <si>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</si>
  <si>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</si>
  <si>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</si>
  <si>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</si>
  <si>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</si>
  <si>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</si>
  <si>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</si>
  <si>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</si>
  <si>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</si>
  <si>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</si>
  <si>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</si>
  <si>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</si>
  <si>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</si>
  <si>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</si>
  <si>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</si>
  <si>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</si>
  <si>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</si>
  <si>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</si>
  <si>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</si>
  <si>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</si>
  <si>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</si>
  <si>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</si>
  <si>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</si>
  <si>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</si>
  <si>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</si>
  <si>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</si>
  <si>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</si>
  <si>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</si>
  <si>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</si>
  <si>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</si>
  <si>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</si>
  <si>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</si>
  <si>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</si>
  <si>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</si>
  <si>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</si>
  <si>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</si>
  <si>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</si>
  <si>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</si>
  <si>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</si>
  <si>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</si>
  <si>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</si>
  <si>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</si>
  <si>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</si>
  <si>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</si>
  <si>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</si>
  <si>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</si>
  <si>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</si>
  <si>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</si>
  <si>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</si>
  <si>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</si>
  <si>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</si>
  <si>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</si>
  <si>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</si>
  <si>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</si>
  <si>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</si>
  <si>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</si>
  <si>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</si>
  <si>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</si>
  <si>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</si>
  <si>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</si>
  <si>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</si>
  <si>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</si>
  <si>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</si>
  <si>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</si>
  <si>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</si>
  <si>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</si>
  <si>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</si>
  <si>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</si>
  <si>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</si>
  <si>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</si>
  <si>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</si>
  <si>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</si>
  <si>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</si>
  <si>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</si>
  <si>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</si>
  <si>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</si>
  <si>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</si>
  <si>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</si>
  <si>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</si>
  <si>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</si>
  <si>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</si>
  <si>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</si>
  <si>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</si>
  <si>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</si>
  <si>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</si>
  <si>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</si>
  <si>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</si>
  <si>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</si>
  <si>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</si>
  <si>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</si>
  <si>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</si>
  <si>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</si>
  <si>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</si>
  <si>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</si>
  <si>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</si>
  <si>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</si>
  <si>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</si>
  <si>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</si>
  <si>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</si>
  <si>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</si>
  <si>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</si>
  <si>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</si>
  <si>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</si>
  <si>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</si>
  <si>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</si>
  <si>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</si>
  <si>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</si>
  <si>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</si>
  <si>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</si>
  <si>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</si>
  <si>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</si>
  <si>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</si>
  <si>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</si>
  <si>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</si>
  <si>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</si>
  <si>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</si>
  <si>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</si>
  <si>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</si>
  <si>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</si>
  <si>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</si>
  <si>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</si>
  <si>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</si>
  <si>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</si>
  <si>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</si>
  <si>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</si>
  <si>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</si>
  <si>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</si>
  <si>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</si>
  <si>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</si>
  <si>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</si>
  <si>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</si>
  <si>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</si>
  <si>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</si>
  <si>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</si>
  <si>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</si>
  <si>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</si>
  <si>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</si>
  <si>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</si>
  <si>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</si>
  <si>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</si>
  <si>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</si>
  <si>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</si>
  <si>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</si>
  <si>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</si>
  <si>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</si>
  <si>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</si>
  <si>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</si>
  <si>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</si>
  <si>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</si>
  <si>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</si>
  <si>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</si>
  <si>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</si>
  <si>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</si>
  <si>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</si>
  <si>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</si>
  <si>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</si>
  <si>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</si>
  <si>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</si>
  <si>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</si>
  <si>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</si>
  <si>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</si>
  <si>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</si>
  <si>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</si>
  <si>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</si>
  <si>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</si>
  <si>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</si>
  <si>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</si>
  <si>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</si>
  <si>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</si>
  <si>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</si>
  <si>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</si>
  <si>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</si>
  <si>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</si>
  <si>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</si>
  <si>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</si>
  <si>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</si>
  <si>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</si>
  <si>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</si>
  <si>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</si>
  <si>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</si>
  <si>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</si>
  <si>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</si>
  <si>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</si>
  <si>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</si>
  <si>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</si>
  <si>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</si>
  <si>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</si>
  <si>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</si>
  <si>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</si>
  <si>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</si>
  <si>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</si>
  <si>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</si>
  <si>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</si>
  <si>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</si>
  <si>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</si>
  <si>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</si>
  <si>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</si>
  <si>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</si>
  <si>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</si>
  <si>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</si>
  <si>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</si>
  <si>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</si>
  <si>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</si>
  <si>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</si>
  <si>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</si>
  <si>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</si>
  <si>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</si>
  <si>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</si>
  <si>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</si>
  <si>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</si>
  <si>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</si>
  <si>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</si>
  <si>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</si>
  <si>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</si>
  <si>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</si>
  <si>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</si>
  <si>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</si>
  <si>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</si>
  <si>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</si>
  <si>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</si>
  <si>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</si>
  <si>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</si>
  <si>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</si>
  <si>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</si>
  <si>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</si>
  <si>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</si>
  <si>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</si>
  <si>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</si>
  <si>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</si>
  <si>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</si>
  <si>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</si>
  <si>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</si>
  <si>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</si>
  <si>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</si>
  <si>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</si>
  <si>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</si>
  <si>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</si>
  <si>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</si>
  <si>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</si>
  <si>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</si>
  <si>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</si>
  <si>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</si>
  <si>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</si>
  <si>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</si>
  <si>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</si>
  <si>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</si>
  <si>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</si>
  <si>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</si>
  <si>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</si>
  <si>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</si>
  <si>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</si>
  <si>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</si>
  <si>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</si>
  <si>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</si>
  <si>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</si>
  <si>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</si>
  <si>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</si>
  <si>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</si>
  <si>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</si>
  <si>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</si>
  <si>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</si>
  <si>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</si>
  <si>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</si>
  <si>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</si>
  <si>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</si>
  <si>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</si>
  <si>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</si>
  <si>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</si>
  <si>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</si>
  <si>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</si>
  <si>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</si>
  <si>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</si>
  <si>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</si>
  <si>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</si>
  <si>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</si>
  <si>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</si>
  <si>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</si>
  <si>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</si>
  <si>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</si>
  <si>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</si>
  <si>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</si>
  <si>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</si>
  <si>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</si>
  <si>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</si>
  <si>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</si>
  <si>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</si>
  <si>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</si>
  <si>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</si>
  <si>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</si>
  <si>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</si>
  <si>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</si>
  <si>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</si>
  <si>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</si>
  <si>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</si>
  <si>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</si>
  <si>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</si>
  <si>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</si>
  <si>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</si>
  <si>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</si>
  <si>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</si>
  <si>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</si>
  <si>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</si>
  <si>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</si>
  <si>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</si>
  <si>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</si>
  <si>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</si>
  <si>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</si>
  <si>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</si>
  <si>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</si>
  <si>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</si>
  <si>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</si>
  <si>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</si>
  <si>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</si>
  <si>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</si>
  <si>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</si>
  <si>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</si>
  <si>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</si>
  <si>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</si>
  <si>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</si>
  <si>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</si>
  <si>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</si>
  <si>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</si>
  <si>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</si>
  <si>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</si>
  <si>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</si>
  <si>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</si>
  <si>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</si>
  <si>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</si>
  <si>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</si>
  <si>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</si>
  <si>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</si>
  <si>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</si>
  <si>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</si>
  <si>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</si>
  <si>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</si>
  <si>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</si>
  <si>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</si>
  <si>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</si>
  <si>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</si>
  <si>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</si>
  <si>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</si>
  <si>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</si>
  <si>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</si>
  <si>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</si>
  <si>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</si>
  <si>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</si>
  <si>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</si>
  <si>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</si>
  <si>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</si>
  <si>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</si>
  <si>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</si>
  <si>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</si>
  <si>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</si>
  <si>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</si>
  <si>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</si>
  <si>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</si>
  <si>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</si>
  <si>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</si>
  <si>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</si>
  <si>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</si>
  <si>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</si>
  <si>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</si>
  <si>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</si>
  <si>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</si>
  <si>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</si>
  <si>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</si>
  <si>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</si>
  <si>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</si>
  <si>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</si>
  <si>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</si>
  <si>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</si>
  <si>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</si>
  <si>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</si>
  <si>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</si>
  <si>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</si>
  <si>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</si>
  <si>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</si>
  <si>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</si>
  <si>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</si>
  <si>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</si>
  <si>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</si>
  <si>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</si>
  <si>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</si>
  <si>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</si>
  <si>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</si>
  <si>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</si>
  <si>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</si>
  <si>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</si>
  <si>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</si>
  <si>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</si>
  <si>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</si>
  <si>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</si>
  <si>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</si>
  <si>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</si>
  <si>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</si>
  <si>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</si>
  <si>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</si>
  <si>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</si>
  <si>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</si>
  <si>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</si>
  <si>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</si>
  <si>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</si>
  <si>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</si>
  <si>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</si>
  <si>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</si>
  <si>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</si>
  <si>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</si>
  <si>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</si>
  <si>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</si>
  <si>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</si>
  <si>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</si>
  <si>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</si>
  <si>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</si>
  <si>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</si>
  <si>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</si>
  <si>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</si>
  <si>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</si>
  <si>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</si>
  <si>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</si>
  <si>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</si>
  <si>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</si>
  <si>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</si>
  <si>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</si>
  <si>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</si>
  <si>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</si>
  <si>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</si>
  <si>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</si>
  <si>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</si>
  <si>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</si>
  <si>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</si>
  <si>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</si>
  <si>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</si>
  <si>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</si>
  <si>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</si>
  <si>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</si>
  <si>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</si>
  <si>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</si>
  <si>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</si>
  <si>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</si>
  <si>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</si>
  <si>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</si>
  <si>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</si>
  <si>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</si>
  <si>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</si>
  <si>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</si>
  <si>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</si>
  <si>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</si>
  <si>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</si>
  <si>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</si>
  <si>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</si>
  <si>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</si>
  <si>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</si>
  <si>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</si>
  <si>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</si>
  <si>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</si>
  <si>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</si>
  <si>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</si>
  <si>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</si>
  <si>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</si>
  <si>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</si>
  <si>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</si>
  <si>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</si>
  <si>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</si>
  <si>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</si>
  <si>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</si>
  <si>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</si>
  <si>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</si>
  <si>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</si>
  <si>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</si>
  <si>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</si>
  <si>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</si>
  <si>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</si>
  <si>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</si>
  <si>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</si>
  <si>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</si>
  <si>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</si>
  <si>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</si>
  <si>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</si>
  <si>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</si>
  <si>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</si>
  <si>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</si>
  <si>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</si>
  <si>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</si>
  <si>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</si>
  <si>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</si>
  <si>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</si>
  <si>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</si>
  <si>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</si>
  <si>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</si>
  <si>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</si>
  <si>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</si>
  <si>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</si>
  <si>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</si>
  <si>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</si>
  <si>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</si>
  <si>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</si>
  <si>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</si>
  <si>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</si>
  <si>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</si>
  <si>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</si>
  <si>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</si>
  <si>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</si>
  <si>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</si>
  <si>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</si>
  <si>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</si>
  <si>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</si>
  <si>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</si>
  <si>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</si>
  <si>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</si>
  <si>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</si>
  <si>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</si>
  <si>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</si>
  <si>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</si>
  <si>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</si>
  <si>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</si>
  <si>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</si>
  <si>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</si>
  <si>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</si>
  <si>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</si>
  <si>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</si>
  <si>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</si>
  <si>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</si>
  <si>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</si>
  <si>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</si>
  <si>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</si>
  <si>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</si>
  <si>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</si>
  <si>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</si>
  <si>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</si>
  <si>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</si>
  <si>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</si>
  <si>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</si>
  <si>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</si>
  <si>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</si>
  <si>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</si>
  <si>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</si>
  <si>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</si>
  <si>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</si>
  <si>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</si>
  <si>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</si>
  <si>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</si>
  <si>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</si>
  <si>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</si>
  <si>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</si>
  <si>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</si>
  <si>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</si>
  <si>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</si>
  <si>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</si>
  <si>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</si>
  <si>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</si>
  <si>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</si>
  <si>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</si>
  <si>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</si>
  <si>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</si>
  <si>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</si>
  <si>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</si>
  <si>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</si>
  <si>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</si>
  <si>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</si>
  <si>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</si>
  <si>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</si>
  <si>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</si>
  <si>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</si>
  <si>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</si>
  <si>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</si>
  <si>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</si>
  <si>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</si>
  <si>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</si>
  <si>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</si>
  <si>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</si>
  <si>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</si>
  <si>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</si>
  <si>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</si>
  <si>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</si>
  <si>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</si>
  <si>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</si>
  <si>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</si>
  <si>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</si>
  <si>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</si>
  <si>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</si>
  <si>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</si>
  <si>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</si>
  <si>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</si>
  <si>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</si>
  <si>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</si>
  <si>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</si>
  <si>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</si>
  <si>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</si>
  <si>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</si>
  <si>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</si>
  <si>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</si>
  <si>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</si>
  <si>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</si>
  <si>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</si>
  <si>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</si>
  <si>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</si>
  <si>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</si>
  <si>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</si>
  <si>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</si>
  <si>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</si>
  <si>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</si>
  <si>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</si>
  <si>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</si>
  <si>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</si>
  <si>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</si>
  <si>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</si>
  <si>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</si>
  <si>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</si>
  <si>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</si>
  <si>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</si>
  <si>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</si>
  <si>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</si>
  <si>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</si>
  <si>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</si>
  <si>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</si>
  <si>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</si>
  <si>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</si>
  <si>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</si>
  <si>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</si>
  <si>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</si>
  <si>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</si>
  <si>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</si>
  <si>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</si>
  <si>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</si>
  <si>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</si>
  <si>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</si>
  <si>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</si>
  <si>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</si>
  <si>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</si>
  <si>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</si>
  <si>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</si>
  <si>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</si>
  <si>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</si>
  <si>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</si>
  <si>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</si>
  <si>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</si>
  <si>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</si>
  <si>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</si>
  <si>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</si>
  <si>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</si>
  <si>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</si>
  <si>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</si>
  <si>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</si>
  <si>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</si>
  <si>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</si>
  <si>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</si>
  <si>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</si>
  <si>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</si>
  <si>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</si>
  <si>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</si>
  <si>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</si>
  <si>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</si>
  <si>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</si>
  <si>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</si>
  <si>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</si>
  <si>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</si>
  <si>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</si>
  <si>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</si>
  <si>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</si>
  <si>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</si>
  <si>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</si>
  <si>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</si>
  <si>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</si>
  <si>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</si>
  <si>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</si>
  <si>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</si>
  <si>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</si>
  <si>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</si>
  <si>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</si>
  <si>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</si>
  <si>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</si>
  <si>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</si>
  <si>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</si>
  <si>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</si>
  <si>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</si>
  <si>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</si>
  <si>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</si>
  <si>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</si>
  <si>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</si>
  <si>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</si>
  <si>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</si>
  <si>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</si>
  <si>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</si>
  <si>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</si>
  <si>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</si>
  <si>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</si>
  <si>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</si>
  <si>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</si>
  <si>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</si>
  <si>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</si>
  <si>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</si>
  <si>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</si>
  <si>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</si>
  <si>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</si>
  <si>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</si>
  <si>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</si>
  <si>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</si>
  <si>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</si>
  <si>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</si>
  <si>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</si>
  <si>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</si>
  <si>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</si>
  <si>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</si>
  <si>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</si>
  <si>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</si>
  <si>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</si>
  <si>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</si>
  <si>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</si>
  <si>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</si>
  <si>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</si>
  <si>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</si>
  <si>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</si>
  <si>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</si>
  <si>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</si>
  <si>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</si>
  <si>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</si>
  <si>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</si>
  <si>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</si>
  <si>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</si>
  <si>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</si>
  <si>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</si>
  <si>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</si>
  <si>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</si>
  <si>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</si>
  <si>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</si>
  <si>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</si>
  <si>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</si>
  <si>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</si>
  <si>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</si>
  <si>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</si>
  <si>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</si>
  <si>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</si>
  <si>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</si>
  <si>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</si>
  <si>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</si>
  <si>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</si>
  <si>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</si>
  <si>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</si>
  <si>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</si>
  <si>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</si>
  <si>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</si>
  <si>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</si>
  <si>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</si>
  <si>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</si>
  <si>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</si>
  <si>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</si>
  <si>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</si>
  <si>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</si>
  <si>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</si>
  <si>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</si>
  <si>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</si>
  <si>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</si>
  <si>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</si>
  <si>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</si>
  <si>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</si>
  <si>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</si>
  <si>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</si>
  <si>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</si>
  <si>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</si>
  <si>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</si>
  <si>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</si>
  <si>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</si>
  <si>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</si>
  <si>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</si>
  <si>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</si>
  <si>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</si>
  <si>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</si>
  <si>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</si>
  <si>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</si>
  <si>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</si>
  <si>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</si>
  <si>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</si>
  <si>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</si>
  <si>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</si>
  <si>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</si>
  <si>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</si>
  <si>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</si>
  <si>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</si>
  <si>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</si>
  <si>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</si>
  <si>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</si>
  <si>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</si>
  <si>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</si>
  <si>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</si>
  <si>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</si>
  <si>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</si>
  <si>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</si>
  <si>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</si>
  <si>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</si>
  <si>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</si>
  <si>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</si>
  <si>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</si>
  <si>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</si>
  <si>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</si>
  <si>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</si>
  <si>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</si>
  <si>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</si>
  <si>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</si>
  <si>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</si>
  <si>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</si>
  <si>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</si>
  <si>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</si>
  <si>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</si>
  <si>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</si>
  <si>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</si>
  <si>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</si>
  <si>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</si>
  <si>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</si>
  <si>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</si>
  <si>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</si>
  <si>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</si>
  <si>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</si>
  <si>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</si>
  <si>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</si>
  <si>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</si>
  <si>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</si>
  <si>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</si>
  <si>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</si>
  <si>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</si>
  <si>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</si>
  <si>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</si>
  <si>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</si>
  <si>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</si>
  <si>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</si>
  <si>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</si>
  <si>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</si>
  <si>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</si>
  <si>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</si>
  <si>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</si>
  <si>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</si>
  <si>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</si>
  <si>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</si>
  <si>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</si>
  <si>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</si>
  <si>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</si>
  <si>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</si>
  <si>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</si>
  <si>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</si>
  <si>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</si>
  <si>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</si>
  <si>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</si>
  <si>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</si>
  <si>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</si>
  <si>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</si>
  <si>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</si>
  <si>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</si>
  <si>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</si>
  <si>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</si>
  <si>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</si>
  <si>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</si>
  <si>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</si>
  <si>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</si>
  <si>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</si>
  <si>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</si>
  <si>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</si>
  <si>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</si>
  <si>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</si>
  <si>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</si>
  <si>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</si>
  <si>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</si>
  <si>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</si>
  <si>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</si>
  <si>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</si>
  <si>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</si>
  <si>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</si>
  <si>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</si>
  <si>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</si>
  <si>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</si>
  <si>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</si>
  <si>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</si>
  <si>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</si>
  <si>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</si>
  <si>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</si>
  <si>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</si>
  <si>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</si>
  <si>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</si>
  <si>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</si>
  <si>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</si>
  <si>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</si>
  <si>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</si>
  <si>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</si>
  <si>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</si>
  <si>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</si>
  <si>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</si>
  <si>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</si>
  <si>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</si>
  <si>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</si>
  <si>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</si>
  <si>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</si>
  <si>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</si>
  <si>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</si>
  <si>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</si>
  <si>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</si>
  <si>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</si>
  <si>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</si>
  <si>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</si>
  <si>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</si>
  <si>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</si>
  <si>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</si>
  <si>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</si>
  <si>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</si>
  <si>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</si>
  <si>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</si>
  <si>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</si>
  <si>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</si>
  <si>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</si>
  <si>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</si>
  <si>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</si>
  <si>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</si>
  <si>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</si>
  <si>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</si>
  <si>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</si>
  <si>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</si>
  <si>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</si>
  <si>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</si>
  <si>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</si>
  <si>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</si>
  <si>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</si>
  <si>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</si>
  <si>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</si>
  <si>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</si>
  <si>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</si>
  <si>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</si>
  <si>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</si>
  <si>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</si>
  <si>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</si>
  <si>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</si>
  <si>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</si>
  <si>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</si>
  <si>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</si>
  <si>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</si>
  <si>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</si>
  <si>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</si>
  <si>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</si>
  <si>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</si>
  <si>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</si>
  <si>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</si>
  <si>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</si>
  <si>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</si>
  <si>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</si>
  <si>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</si>
  <si>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</si>
  <si>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</si>
  <si>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</si>
  <si>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</si>
  <si>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</si>
  <si>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</si>
  <si>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</si>
  <si>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</si>
  <si>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</si>
  <si>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</si>
  <si>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</si>
  <si>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</si>
  <si>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</si>
  <si>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</si>
  <si>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</si>
  <si>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</si>
  <si>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</si>
  <si>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</si>
  <si>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</si>
  <si>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</si>
  <si>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</si>
  <si>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</si>
  <si>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</si>
  <si>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</si>
  <si>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</si>
  <si>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</si>
  <si>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</si>
  <si>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</si>
  <si>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</si>
  <si>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</si>
  <si>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</si>
  <si>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</si>
  <si>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</si>
  <si>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</si>
  <si>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</si>
  <si>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</si>
  <si>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</si>
  <si>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</si>
  <si>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</si>
  <si>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</si>
  <si>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</si>
  <si>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</si>
  <si>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</si>
  <si>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</si>
  <si>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</si>
  <si>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</si>
  <si>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</si>
  <si>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</si>
  <si>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</si>
  <si>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</si>
  <si>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</si>
  <si>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</si>
  <si>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</si>
  <si>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</si>
  <si>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</si>
  <si>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</si>
  <si>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</si>
  <si>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</si>
  <si>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</si>
  <si>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</si>
  <si>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</si>
  <si>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</si>
  <si>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</si>
  <si>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</si>
  <si>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</si>
  <si>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</si>
  <si>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</si>
  <si>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</si>
  <si>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</si>
  <si>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</si>
  <si>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</si>
  <si>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</si>
  <si>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</si>
  <si>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</si>
  <si>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</si>
  <si>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</si>
  <si>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</si>
  <si>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</si>
  <si>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</si>
  <si>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</si>
  <si>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</si>
  <si>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</si>
  <si>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</si>
  <si>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</si>
  <si>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</si>
  <si>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</si>
  <si>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</si>
  <si>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</si>
  <si>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</si>
  <si>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</si>
  <si>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</si>
  <si>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</si>
  <si>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</si>
  <si>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</si>
  <si>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</si>
  <si>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</si>
  <si>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</si>
  <si>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</si>
  <si>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</si>
  <si>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</si>
  <si>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</si>
  <si>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</si>
  <si>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</si>
  <si>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</si>
  <si>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</si>
  <si>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</si>
  <si>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</si>
  <si>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</si>
  <si>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</si>
  <si>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</si>
  <si>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</si>
  <si>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</si>
  <si>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</si>
  <si>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</si>
  <si>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</si>
  <si>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</si>
  <si>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</si>
  <si>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</si>
  <si>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</si>
  <si>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</si>
  <si>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</si>
  <si>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</si>
  <si>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</si>
  <si>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</si>
  <si>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</si>
  <si>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</si>
  <si>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</si>
  <si>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</si>
  <si>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</si>
  <si>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</si>
  <si>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</si>
  <si>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</si>
  <si>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</si>
  <si>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</si>
  <si>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</si>
  <si>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</si>
  <si>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</si>
  <si>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</si>
  <si>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</si>
  <si>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</si>
  <si>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</si>
  <si>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</si>
  <si>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</si>
  <si>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</si>
  <si>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</si>
  <si>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</si>
  <si>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</si>
  <si>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</si>
  <si>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</si>
  <si>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</si>
  <si>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</si>
  <si>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</si>
  <si>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</si>
  <si>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</si>
  <si>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</si>
  <si>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</si>
  <si>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</si>
  <si>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</si>
  <si>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</si>
  <si>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</si>
  <si>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</si>
  <si>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</si>
  <si>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</si>
  <si>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</si>
  <si>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</si>
  <si>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</si>
  <si>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</si>
  <si>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</si>
  <si>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</si>
  <si>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</si>
  <si>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</si>
  <si>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</si>
  <si>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</si>
  <si>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</si>
  <si>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</si>
  <si>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</si>
  <si>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</si>
  <si>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</si>
  <si>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</si>
  <si>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</si>
  <si>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</si>
  <si>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</si>
  <si>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</si>
  <si>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</si>
  <si>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</si>
  <si>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</si>
  <si>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</si>
  <si>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</si>
  <si>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</si>
  <si>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</si>
  <si>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</si>
  <si>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</si>
  <si>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</si>
  <si>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</si>
  <si>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</si>
  <si>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</si>
  <si>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</si>
  <si>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</si>
  <si>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</si>
  <si>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</si>
  <si>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</si>
  <si>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</si>
  <si>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</si>
  <si>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</si>
  <si>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</si>
  <si>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</si>
  <si>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</si>
  <si>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</si>
  <si>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</si>
  <si>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</si>
  <si>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</si>
  <si>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</si>
  <si>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</si>
  <si>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</si>
  <si>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</si>
  <si>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</si>
  <si>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</si>
  <si>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</si>
  <si>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</si>
  <si>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</si>
  <si>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</si>
  <si>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</si>
  <si>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</si>
  <si>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</si>
  <si>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</si>
  <si>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</si>
  <si>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</si>
  <si>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</si>
  <si>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</si>
  <si>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</si>
  <si>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</si>
  <si>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</si>
  <si>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</si>
  <si>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</si>
  <si>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</si>
  <si>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</si>
  <si>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</si>
  <si>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</si>
  <si>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</si>
  <si>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</si>
  <si>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</si>
  <si>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</si>
  <si>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</si>
  <si>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</si>
  <si>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</si>
  <si>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</si>
  <si>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</si>
  <si>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</si>
  <si>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</si>
  <si>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</si>
  <si>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</si>
  <si>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</si>
  <si>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</si>
  <si>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</si>
  <si>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</si>
  <si>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</si>
  <si>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</si>
  <si>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</si>
  <si>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</si>
  <si>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</si>
  <si>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</si>
  <si>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</si>
  <si>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</si>
  <si>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</si>
  <si>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</si>
  <si>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</si>
  <si>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</si>
  <si>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</si>
  <si>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</si>
  <si>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</si>
  <si>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</si>
  <si>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</si>
  <si>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</si>
  <si>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</si>
  <si>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</si>
  <si>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</si>
  <si>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</si>
  <si>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</si>
  <si>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</si>
  <si>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</si>
  <si>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</si>
  <si>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</si>
  <si>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</si>
  <si>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</si>
  <si>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</si>
  <si>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</si>
  <si>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</si>
  <si>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</si>
  <si>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</si>
  <si>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</si>
  <si>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</si>
  <si>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</si>
  <si>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</si>
  <si>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</si>
  <si>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</si>
  <si>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</si>
  <si>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</si>
  <si>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</si>
  <si>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</si>
  <si>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</si>
  <si>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</si>
  <si>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</si>
  <si>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</si>
  <si>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</si>
  <si>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</si>
  <si>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</si>
  <si>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</si>
  <si>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</si>
  <si>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</si>
  <si>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</si>
  <si>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</si>
  <si>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</si>
  <si>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</si>
  <si>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</si>
  <si>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</si>
  <si>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</si>
  <si>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</si>
  <si>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</si>
  <si>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</si>
  <si>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</si>
  <si>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</si>
  <si>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</si>
  <si>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</si>
  <si>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</si>
  <si>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</si>
  <si>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</si>
  <si>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</si>
  <si>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</si>
  <si>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</si>
  <si>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</si>
  <si>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</si>
  <si>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</si>
  <si>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</si>
  <si>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</si>
  <si>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</si>
  <si>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</si>
  <si>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</si>
  <si>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</si>
  <si>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</si>
  <si>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</si>
  <si>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</si>
  <si>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</si>
  <si>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</si>
  <si>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</si>
  <si>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</si>
  <si>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</si>
  <si>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</si>
  <si>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</si>
  <si>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</si>
  <si>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</si>
  <si>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</si>
  <si>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</si>
  <si>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</si>
  <si>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</si>
  <si>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</si>
  <si>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</si>
  <si>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</si>
  <si>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</si>
  <si>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</si>
  <si>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</si>
  <si>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</si>
  <si>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</si>
  <si>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</si>
  <si>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</si>
  <si>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</si>
  <si>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</si>
  <si>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</si>
  <si>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</si>
  <si>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</si>
  <si>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</si>
  <si>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</si>
  <si>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</si>
  <si>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</si>
  <si>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</si>
  <si>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</si>
  <si>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</si>
  <si>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</si>
  <si>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</si>
  <si>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</si>
  <si>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</si>
  <si>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</si>
  <si>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</si>
  <si>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</si>
  <si>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</si>
  <si>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</si>
  <si>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</si>
  <si>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</si>
  <si>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</si>
  <si>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</si>
  <si>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</si>
  <si>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</si>
  <si>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</si>
  <si>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</si>
  <si>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</si>
  <si>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</si>
  <si>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</si>
  <si>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</si>
  <si>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</si>
  <si>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</si>
  <si>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</si>
  <si>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</si>
  <si>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</si>
  <si>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</si>
  <si>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</si>
  <si>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</si>
  <si>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</si>
  <si>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</si>
  <si>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</si>
  <si>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</si>
  <si>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</si>
  <si>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</si>
  <si>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</si>
  <si>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</si>
  <si>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</si>
  <si>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</si>
  <si>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</si>
  <si>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</si>
  <si>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</si>
  <si>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</si>
  <si>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</si>
  <si>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</si>
  <si>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</si>
  <si>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</si>
  <si>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</si>
  <si>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</si>
  <si>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</si>
  <si>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</si>
  <si>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</si>
  <si>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</si>
  <si>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</si>
  <si>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</si>
  <si>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</si>
  <si>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</si>
  <si>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</si>
  <si>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</si>
  <si>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</si>
  <si>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</si>
  <si>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</si>
  <si>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</si>
  <si>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</si>
  <si>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</si>
  <si>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</si>
  <si>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</si>
  <si>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</si>
  <si>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</si>
  <si>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</si>
  <si>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</si>
  <si>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</si>
  <si>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</si>
  <si>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</si>
  <si>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</si>
  <si>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</si>
  <si>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</si>
  <si>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</si>
  <si>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</si>
  <si>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</si>
  <si>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</si>
  <si>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</si>
  <si>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</si>
  <si>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</si>
  <si>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</si>
  <si>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</si>
  <si>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</si>
  <si>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</si>
  <si>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</si>
  <si>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</si>
  <si>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</si>
  <si>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</si>
  <si>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</si>
  <si>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</si>
  <si>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</si>
  <si>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</si>
  <si>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</si>
  <si>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</si>
  <si>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</si>
  <si>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</si>
  <si>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</si>
  <si>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</si>
  <si>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</si>
  <si>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</si>
  <si>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</si>
  <si>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</si>
  <si>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</si>
  <si>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</si>
  <si>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</si>
  <si>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</si>
  <si>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</si>
  <si>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</si>
  <si>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</si>
  <si>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</si>
  <si>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</si>
  <si>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</si>
  <si>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</si>
  <si>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</si>
  <si>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</si>
  <si>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</si>
  <si>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</si>
  <si>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</si>
  <si>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</si>
  <si>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</si>
  <si>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</si>
  <si>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</si>
  <si>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</si>
  <si>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</si>
  <si>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</si>
  <si>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</si>
  <si>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</si>
  <si>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</si>
  <si>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</si>
  <si>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</si>
  <si>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</si>
  <si>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</si>
  <si>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</si>
  <si>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</si>
  <si>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</si>
  <si>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</si>
  <si>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</si>
  <si>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</si>
  <si>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</si>
  <si>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</si>
  <si>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</si>
  <si>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</si>
  <si>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</si>
  <si>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</si>
  <si>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</si>
  <si>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</si>
  <si>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</si>
  <si>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</si>
  <si>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</si>
  <si>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</si>
  <si>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</si>
  <si>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</si>
  <si>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</si>
  <si>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</si>
  <si>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</si>
  <si>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</si>
  <si>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</si>
  <si>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</si>
  <si>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</si>
  <si>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</si>
  <si>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</si>
  <si>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</si>
  <si>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</si>
  <si>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</si>
  <si>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</si>
  <si>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</si>
  <si>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</si>
  <si>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</si>
  <si>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</si>
  <si>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</si>
  <si>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</si>
  <si>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</si>
  <si>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</si>
  <si>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</si>
  <si>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</si>
  <si>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</si>
  <si>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</si>
  <si>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</si>
  <si>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</si>
  <si>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</si>
  <si>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</si>
  <si>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</si>
  <si>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</si>
  <si>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</si>
  <si>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</si>
  <si>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</si>
  <si>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</si>
  <si>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</si>
  <si>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</si>
  <si>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</si>
  <si>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</si>
  <si>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</si>
  <si>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</si>
  <si>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</si>
  <si>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</si>
  <si>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</si>
  <si>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</si>
  <si>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</si>
  <si>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</si>
  <si>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</si>
  <si>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</si>
  <si>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</si>
  <si>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</si>
  <si>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</si>
  <si>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</si>
  <si>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</si>
  <si>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</si>
  <si>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</si>
  <si>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</si>
  <si>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</si>
  <si>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</si>
  <si>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</si>
  <si>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</si>
  <si>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</si>
  <si>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</si>
  <si>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</si>
  <si>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</si>
  <si>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</si>
  <si>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</si>
  <si>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</si>
  <si>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</si>
  <si>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</si>
  <si>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</si>
  <si>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</si>
  <si>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</si>
  <si>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</si>
  <si>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</si>
  <si>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</si>
  <si>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</si>
  <si>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</si>
  <si>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</si>
  <si>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</si>
  <si>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</si>
  <si>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</si>
  <si>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</si>
  <si>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</si>
  <si>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</si>
  <si>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</si>
  <si>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</si>
  <si>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</si>
  <si>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</si>
  <si>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</si>
  <si>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</si>
  <si>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</si>
  <si>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</si>
  <si>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</si>
  <si>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</si>
  <si>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</si>
  <si>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</si>
  <si>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</si>
  <si>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</si>
  <si>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</si>
  <si>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</si>
  <si>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</si>
  <si>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</si>
  <si>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</si>
  <si>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</si>
  <si>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</si>
  <si>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</si>
  <si>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</si>
  <si>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</si>
  <si>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</si>
  <si>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</si>
  <si>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</si>
  <si>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</si>
  <si>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</si>
  <si>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</si>
  <si>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</si>
  <si>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</si>
  <si>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</si>
  <si>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</si>
  <si>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</si>
  <si>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</si>
  <si>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</si>
  <si>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</si>
  <si>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</si>
  <si>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</si>
  <si>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</si>
  <si>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</si>
  <si>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</si>
  <si>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</si>
  <si>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</si>
  <si>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</si>
  <si>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</si>
  <si>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</si>
  <si>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</si>
  <si>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</si>
  <si>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</si>
  <si>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</si>
  <si>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</si>
  <si>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</si>
  <si>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</si>
  <si>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</si>
  <si>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</si>
  <si>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</si>
  <si>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</si>
  <si>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</si>
  <si>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</si>
  <si>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</si>
  <si>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</si>
  <si>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</si>
  <si>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</si>
  <si>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</si>
  <si>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</si>
  <si>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</si>
  <si>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</si>
  <si>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</si>
  <si>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</si>
  <si>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</si>
  <si>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</si>
  <si>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</si>
  <si>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</si>
  <si>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</si>
  <si>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</si>
  <si>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</si>
  <si>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</si>
  <si>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</si>
  <si>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</si>
  <si>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</si>
  <si>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</si>
  <si>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</si>
  <si>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</si>
  <si>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</si>
  <si>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</si>
  <si>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</si>
  <si>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</si>
  <si>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</si>
  <si>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</si>
  <si>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</si>
  <si>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</si>
  <si>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</si>
  <si>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</si>
  <si>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</si>
  <si>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</si>
  <si>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</si>
  <si>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</si>
  <si>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</si>
  <si>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</si>
  <si>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</si>
  <si>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</si>
  <si>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</si>
  <si>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</si>
  <si>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</si>
  <si>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</si>
  <si>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</si>
  <si>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</si>
  <si>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</si>
  <si>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</si>
  <si>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</si>
  <si>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</si>
  <si>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</si>
  <si>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</si>
  <si>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</si>
  <si>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</si>
  <si>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</si>
  <si>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</si>
  <si>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</si>
  <si>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</si>
  <si>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</si>
  <si>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</si>
  <si>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</si>
  <si>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</si>
  <si>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</si>
  <si>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</si>
  <si>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</si>
  <si>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</si>
  <si>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</si>
  <si>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</si>
  <si>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</si>
  <si>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</si>
  <si>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</si>
  <si>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</si>
  <si>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</si>
  <si>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</si>
  <si>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</si>
  <si>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</si>
  <si>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</si>
  <si>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</si>
  <si>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</si>
  <si>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</si>
  <si>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</si>
  <si>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</si>
  <si>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</si>
  <si>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</si>
  <si>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</si>
  <si>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</si>
  <si>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</si>
  <si>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</si>
  <si>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</si>
  <si>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</si>
  <si>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</si>
  <si>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</si>
  <si>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</si>
  <si>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</si>
  <si>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</si>
  <si>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</si>
  <si>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</si>
  <si>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</si>
  <si>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</si>
  <si>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</si>
  <si>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</si>
  <si>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</si>
  <si>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</si>
  <si>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</si>
  <si>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</si>
  <si>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</si>
  <si>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</si>
  <si>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</si>
  <si>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</si>
  <si>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</si>
  <si>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</si>
  <si>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</si>
  <si>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</si>
  <si>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</si>
  <si>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</si>
  <si>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</si>
  <si>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</si>
  <si>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</si>
  <si>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</si>
  <si>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</si>
  <si>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</si>
  <si>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</si>
  <si>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</si>
  <si>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</si>
  <si>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</si>
  <si>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</si>
  <si>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</si>
  <si>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</si>
  <si>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</si>
  <si>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</si>
  <si>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</si>
  <si>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</si>
  <si>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</si>
  <si>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</si>
  <si>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</si>
  <si>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</si>
  <si>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</si>
  <si>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</si>
  <si>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</si>
  <si>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</si>
  <si>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</si>
  <si>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</si>
  <si>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</si>
  <si>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</si>
  <si>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</si>
  <si>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</si>
  <si>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</si>
  <si>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</si>
  <si>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</si>
  <si>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</si>
  <si>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</si>
  <si>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</si>
  <si>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</si>
  <si>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</si>
  <si>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</si>
  <si>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</si>
  <si>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</si>
  <si>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</si>
  <si>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</si>
  <si>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</si>
  <si>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</si>
  <si>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</si>
  <si>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</si>
  <si>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</si>
  <si>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</si>
  <si>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</si>
  <si>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</si>
  <si>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</si>
  <si>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</si>
  <si>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</si>
  <si>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</si>
  <si>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</si>
  <si>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</si>
  <si>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</si>
  <si>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</si>
  <si>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</si>
  <si>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</si>
  <si>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</si>
  <si>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</si>
  <si>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</si>
  <si>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</si>
  <si>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</si>
  <si>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</si>
  <si>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</si>
  <si>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</si>
  <si>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</si>
  <si>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</si>
  <si>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</si>
  <si>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</si>
  <si>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</si>
  <si>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</si>
  <si>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</si>
  <si>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</si>
  <si>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</si>
  <si>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</si>
  <si>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</si>
  <si>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</si>
  <si>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</si>
  <si>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</si>
  <si>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</si>
  <si>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</si>
  <si>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</si>
  <si>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</si>
  <si>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</si>
  <si>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</si>
  <si>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</si>
  <si>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</si>
  <si>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</si>
  <si>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</si>
  <si>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</si>
  <si>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</si>
  <si>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</si>
  <si>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</si>
  <si>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</si>
  <si>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</si>
  <si>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</si>
  <si>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</si>
  <si>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</si>
  <si>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</si>
  <si>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</si>
  <si>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</si>
  <si>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</si>
  <si>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</si>
  <si>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</si>
  <si>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</si>
  <si>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</si>
  <si>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</si>
  <si>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</si>
  <si>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</si>
  <si>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</si>
  <si>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</si>
  <si>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</si>
  <si>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</si>
  <si>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</si>
  <si>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</si>
  <si>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</si>
  <si>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</si>
  <si>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</si>
  <si>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</si>
  <si>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</si>
  <si>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</si>
  <si>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</si>
  <si>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</si>
  <si>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</si>
  <si>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</si>
  <si>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</si>
  <si>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</si>
  <si>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</si>
  <si>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</si>
  <si>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</si>
  <si>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</si>
  <si>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</si>
  <si>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</si>
  <si>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</si>
  <si>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</si>
  <si>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</si>
  <si>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</si>
  <si>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</si>
  <si>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</si>
  <si>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</si>
  <si>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</si>
  <si>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</si>
  <si>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</si>
  <si>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</si>
  <si>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</si>
  <si>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</si>
  <si>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</si>
  <si>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</si>
  <si>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</si>
  <si>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</si>
  <si>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</si>
  <si>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</si>
  <si>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</si>
  <si>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</si>
  <si>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</si>
  <si>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</si>
  <si>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</si>
  <si>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</si>
  <si>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</si>
  <si>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</si>
  <si>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</si>
  <si>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</si>
  <si>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</si>
  <si>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</si>
  <si>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</si>
  <si>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</si>
  <si>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</si>
  <si>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</si>
  <si>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</si>
  <si>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</si>
  <si>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</si>
  <si>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</si>
  <si>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</si>
  <si>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</si>
  <si>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</si>
  <si>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</si>
  <si>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</si>
  <si>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</si>
  <si>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</si>
  <si>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</si>
  <si>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</si>
  <si>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</si>
  <si>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</si>
  <si>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</si>
  <si>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</si>
  <si>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</si>
  <si>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</si>
  <si>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</si>
  <si>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</si>
  <si>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</si>
  <si>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</si>
  <si>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</si>
  <si>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</si>
  <si>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</si>
  <si>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</si>
  <si>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</si>
  <si>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</si>
  <si>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</si>
  <si>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</si>
  <si>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</si>
  <si>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</si>
  <si>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</si>
  <si>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</si>
  <si>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</si>
  <si>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</si>
  <si>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</si>
  <si>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</si>
  <si>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</si>
  <si>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</si>
  <si>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</si>
  <si>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</si>
  <si>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</si>
  <si>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</si>
  <si>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</si>
  <si>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</si>
  <si>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</si>
  <si>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</si>
  <si>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</si>
  <si>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</si>
  <si>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</si>
  <si>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</si>
  <si>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</si>
  <si>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</si>
  <si>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</si>
  <si>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</si>
  <si>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</si>
  <si>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</si>
  <si>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</si>
  <si>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</si>
  <si>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</si>
  <si>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</si>
  <si>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</si>
  <si>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</si>
  <si>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</si>
  <si>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</si>
  <si>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</si>
  <si>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</si>
  <si>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</si>
  <si>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</si>
  <si>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</si>
  <si>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</si>
  <si>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</si>
  <si>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</si>
  <si>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</si>
  <si>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</si>
  <si>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</si>
  <si>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</si>
  <si>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</si>
  <si>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</si>
  <si>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</si>
  <si>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</si>
  <si>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</si>
  <si>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</si>
  <si>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</si>
  <si>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</si>
  <si>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</si>
  <si>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</si>
  <si>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</si>
  <si>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</si>
  <si>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</si>
  <si>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</si>
  <si>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</si>
  <si>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</si>
  <si>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</si>
  <si>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</si>
  <si>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</si>
  <si>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</si>
  <si>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</si>
  <si>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</si>
  <si>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</si>
  <si>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</si>
  <si>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</si>
  <si>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</si>
  <si>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</si>
  <si>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</si>
  <si>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</si>
  <si>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</si>
  <si>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</si>
  <si>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</si>
  <si>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</si>
  <si>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</si>
  <si>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</si>
  <si>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</si>
  <si>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</si>
  <si>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</si>
  <si>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</si>
  <si>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</si>
  <si>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</si>
  <si>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</si>
  <si>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</si>
  <si>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</si>
  <si>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</si>
  <si>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</si>
  <si>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</si>
  <si>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</si>
  <si>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</si>
  <si>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</si>
  <si>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</si>
  <si>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</si>
  <si>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</si>
  <si>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</si>
  <si>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</si>
  <si>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</si>
  <si>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</si>
  <si>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</si>
  <si>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</si>
  <si>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</si>
  <si>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</si>
  <si>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</si>
  <si>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</si>
  <si>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</si>
  <si>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</si>
  <si>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</si>
  <si>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</si>
  <si>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</si>
  <si>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</si>
  <si>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</si>
  <si>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</si>
  <si>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</si>
  <si>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</si>
  <si>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</si>
  <si>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</si>
  <si>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</si>
  <si>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</si>
  <si>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</si>
  <si>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</si>
  <si>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</si>
  <si>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</si>
  <si>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</si>
  <si>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</si>
  <si>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</si>
  <si>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</si>
  <si>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</si>
  <si>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</si>
  <si>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</si>
  <si>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</si>
  <si>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</si>
  <si>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</si>
  <si>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</si>
  <si>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</si>
  <si>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</si>
  <si>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</si>
  <si>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</si>
  <si>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</si>
  <si>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</si>
  <si>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</si>
  <si>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</si>
  <si>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</si>
  <si>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</si>
  <si>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</si>
  <si>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</si>
  <si>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</si>
  <si>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</si>
  <si>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</si>
  <si>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</si>
  <si>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</si>
  <si>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</si>
  <si>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</si>
  <si>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</si>
  <si>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</si>
  <si>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</si>
  <si>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</si>
  <si>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</si>
  <si>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</si>
  <si>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</si>
  <si>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</si>
  <si>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</si>
  <si>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</si>
  <si>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</si>
  <si>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</si>
  <si>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</si>
  <si>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</si>
  <si>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</si>
  <si>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</si>
  <si>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</si>
  <si>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</si>
  <si>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</si>
  <si>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</si>
  <si>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</si>
  <si>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</si>
  <si>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</si>
  <si>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</si>
  <si>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</si>
  <si>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</si>
  <si>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</si>
  <si>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</si>
  <si>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</si>
  <si>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</si>
  <si>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</si>
  <si>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</si>
  <si>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</si>
  <si>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</si>
  <si>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</si>
  <si>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</si>
  <si>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</si>
  <si>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</si>
  <si>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</si>
  <si>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</si>
  <si>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</si>
  <si>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</si>
  <si>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</si>
  <si>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</si>
  <si>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</si>
  <si>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</si>
  <si>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</si>
  <si>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</si>
  <si>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</si>
  <si>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</si>
  <si>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</si>
  <si>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</si>
  <si>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</si>
  <si>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</si>
  <si>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</si>
  <si>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</si>
  <si>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</si>
  <si>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</si>
  <si>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</si>
  <si>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</si>
  <si>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</si>
  <si>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</si>
  <si>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</si>
  <si>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</si>
  <si>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</si>
  <si>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</si>
  <si>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</si>
  <si>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</si>
  <si>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</si>
  <si>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</si>
  <si>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</si>
  <si>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</si>
  <si>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</si>
  <si>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</si>
  <si>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</si>
  <si>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</si>
  <si>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</si>
  <si>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</si>
  <si>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</si>
  <si>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</si>
  <si>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</si>
  <si>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</si>
  <si>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</si>
  <si>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</si>
  <si>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</si>
  <si>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</si>
  <si>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</si>
  <si>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</si>
  <si>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</si>
  <si>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</si>
  <si>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</si>
  <si>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</si>
  <si>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</si>
  <si>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</si>
  <si>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</si>
  <si>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</si>
  <si>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</si>
  <si>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</si>
  <si>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</si>
  <si>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</si>
  <si>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</si>
  <si>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</si>
  <si>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</si>
  <si>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</si>
  <si>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</si>
  <si>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</si>
  <si>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</si>
  <si>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</si>
  <si>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</si>
  <si>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</si>
  <si>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</si>
  <si>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</si>
  <si>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</si>
  <si>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</si>
  <si>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</si>
  <si>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</si>
  <si>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</si>
  <si>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</si>
  <si>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</si>
  <si>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</si>
  <si>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</si>
  <si>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</si>
  <si>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</si>
  <si>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</si>
  <si>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</si>
  <si>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</si>
  <si>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</si>
  <si>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</si>
  <si>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</si>
  <si>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</si>
  <si>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</si>
  <si>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</si>
  <si>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</si>
  <si>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</si>
  <si>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</si>
  <si>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</si>
  <si>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</si>
  <si>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</si>
  <si>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</si>
  <si>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</si>
  <si>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</si>
  <si>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</si>
  <si>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</si>
  <si>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</si>
  <si>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</si>
  <si>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</si>
  <si>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</si>
  <si>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</si>
  <si>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</si>
  <si>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</si>
  <si>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</si>
  <si>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</si>
  <si>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</si>
  <si>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</si>
  <si>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</si>
  <si>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</si>
  <si>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</si>
  <si>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</si>
  <si>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</si>
  <si>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</si>
  <si>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</si>
  <si>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</si>
  <si>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</si>
  <si>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</si>
  <si>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</si>
  <si>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</si>
  <si>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</si>
  <si>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</si>
  <si>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</si>
  <si>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</si>
  <si>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</si>
  <si>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</si>
  <si>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</si>
  <si>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</si>
  <si>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</si>
  <si>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</si>
  <si>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</si>
  <si>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</si>
  <si>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</si>
  <si>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</si>
  <si>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</si>
  <si>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</si>
  <si>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</si>
  <si>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</si>
  <si>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</si>
  <si>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</si>
  <si>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</si>
  <si>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</si>
  <si>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</si>
  <si>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</si>
  <si>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</si>
  <si>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</si>
  <si>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</si>
  <si>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</si>
  <si>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</si>
  <si>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</si>
  <si>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</si>
  <si>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</si>
  <si>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</si>
  <si>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</si>
  <si>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</si>
  <si>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</si>
  <si>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</si>
  <si>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</si>
  <si>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</si>
  <si>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</si>
  <si>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</si>
  <si>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</si>
  <si>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</si>
  <si>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</si>
  <si>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</si>
  <si>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</si>
  <si>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</si>
  <si>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</si>
  <si>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</si>
  <si>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</si>
  <si>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</si>
  <si>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</si>
  <si>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</si>
  <si>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</si>
  <si>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</si>
  <si>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</si>
  <si>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</si>
  <si>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</si>
  <si>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</si>
  <si>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</si>
  <si>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</si>
  <si>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</si>
  <si>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</si>
  <si>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</si>
  <si>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</si>
  <si>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</si>
  <si>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</si>
  <si>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</si>
  <si>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</si>
  <si>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</si>
  <si>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</si>
  <si>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</si>
  <si>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</si>
  <si>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</si>
  <si>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</si>
  <si>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</si>
  <si>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</si>
  <si>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</si>
  <si>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</si>
  <si>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</si>
  <si>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</si>
  <si>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</si>
  <si>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</si>
  <si>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</si>
  <si>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</si>
  <si>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</si>
  <si>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</si>
  <si>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</si>
  <si>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</si>
  <si>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</si>
  <si>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</si>
  <si>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</si>
  <si>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</si>
  <si>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</si>
  <si>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</si>
  <si>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</si>
  <si>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</si>
  <si>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</si>
  <si>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</si>
  <si>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</si>
  <si>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</si>
  <si>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</si>
  <si>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</si>
  <si>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</si>
  <si>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</si>
  <si>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</si>
  <si>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</si>
  <si>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</si>
  <si>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</si>
  <si>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</si>
  <si>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</si>
  <si>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</si>
  <si>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</si>
  <si>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</si>
  <si>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</si>
  <si>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</si>
  <si>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</si>
  <si>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</si>
  <si>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</si>
  <si>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</si>
  <si>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</si>
  <si>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</si>
  <si>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</si>
  <si>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</si>
  <si>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</si>
  <si>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</si>
  <si>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</si>
  <si>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</si>
  <si>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</si>
  <si>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</si>
  <si>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</si>
  <si>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</si>
  <si>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</si>
  <si>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</si>
  <si>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</si>
  <si>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</si>
  <si>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</si>
  <si>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</si>
  <si>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</si>
  <si>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</si>
  <si>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</si>
  <si>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</si>
  <si>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</si>
  <si>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</si>
  <si>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</si>
  <si>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</si>
  <si>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</si>
  <si>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</si>
  <si>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</si>
  <si>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</si>
  <si>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</si>
  <si>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</si>
  <si>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</si>
  <si>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</si>
  <si>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</si>
  <si>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</si>
  <si>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</si>
  <si>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</si>
  <si>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</si>
  <si>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</si>
  <si>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</si>
  <si>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</si>
  <si>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</si>
  <si>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</si>
  <si>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</si>
  <si>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</si>
  <si>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</si>
  <si>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</si>
  <si>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</si>
  <si>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</si>
  <si>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</si>
  <si>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</si>
  <si>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</si>
  <si>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</si>
  <si>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</si>
  <si>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</si>
  <si>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</si>
  <si>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</si>
  <si>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</si>
  <si>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</si>
  <si>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</si>
  <si>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</si>
  <si>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</si>
  <si>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</si>
  <si>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</si>
  <si>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</si>
  <si>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</si>
  <si>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</si>
  <si>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</si>
  <si>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</si>
  <si>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</si>
  <si>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</si>
  <si>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</si>
  <si>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</si>
  <si>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</si>
  <si>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</si>
  <si>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</si>
  <si>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</si>
  <si>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</si>
  <si>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</si>
  <si>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</si>
  <si>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</si>
  <si>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</si>
  <si>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</si>
  <si>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</si>
  <si>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</si>
  <si>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</si>
  <si>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</si>
  <si>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</si>
  <si>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</si>
  <si>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</si>
  <si>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</si>
  <si>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</si>
  <si>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</si>
  <si>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</si>
  <si>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</si>
  <si>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</si>
  <si>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</si>
  <si>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</si>
  <si>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</si>
  <si>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</si>
  <si>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</si>
  <si>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</si>
  <si>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</si>
  <si>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</si>
  <si>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</si>
  <si>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</si>
  <si>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</si>
  <si>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</si>
  <si>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</si>
  <si>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</si>
  <si>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</si>
  <si>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</si>
  <si>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</si>
  <si>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</si>
  <si>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</si>
  <si>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</si>
  <si>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</si>
  <si>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</si>
  <si>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</si>
  <si>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</si>
  <si>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</si>
  <si>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</si>
  <si>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</si>
  <si>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</si>
  <si>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</si>
  <si>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</si>
  <si>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</si>
  <si>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</si>
  <si>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</si>
  <si>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</si>
  <si>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</si>
  <si>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</si>
  <si>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</si>
  <si>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</si>
  <si>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</si>
  <si>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</si>
  <si>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</si>
  <si>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</si>
  <si>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</si>
  <si>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</si>
  <si>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</si>
  <si>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</si>
  <si>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</si>
  <si>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</si>
  <si>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</si>
  <si>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</si>
  <si>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</si>
  <si>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</si>
  <si>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</si>
  <si>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</si>
  <si>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</si>
  <si>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</si>
  <si>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</si>
  <si>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</si>
  <si>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</si>
  <si>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</si>
  <si>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</si>
  <si>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</si>
  <si>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</si>
  <si>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</si>
  <si>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</si>
  <si>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</si>
  <si>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</si>
  <si>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</si>
  <si>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</si>
  <si>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</si>
  <si>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</si>
  <si>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</si>
  <si>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</si>
  <si>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</si>
  <si>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</si>
  <si>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</si>
  <si>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</si>
  <si>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</si>
  <si>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</si>
  <si>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</si>
  <si>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</si>
  <si>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</si>
  <si>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</si>
  <si>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</si>
  <si>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</si>
  <si>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</si>
  <si>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</si>
  <si>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</si>
  <si>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</si>
  <si>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</si>
  <si>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</si>
  <si>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</si>
  <si>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</si>
  <si>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</si>
  <si>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</si>
  <si>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</si>
  <si>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</si>
  <si>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</si>
  <si>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</si>
  <si>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</si>
  <si>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</si>
  <si>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</si>
  <si>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</si>
  <si>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</si>
  <si>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</si>
  <si>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</si>
  <si>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</si>
  <si>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</si>
  <si>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</si>
  <si>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</si>
  <si>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</si>
  <si>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</si>
  <si>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</si>
  <si>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</si>
  <si>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</si>
  <si>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</si>
  <si>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</si>
  <si>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</si>
  <si>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</si>
  <si>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</si>
  <si>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</si>
  <si>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</si>
  <si>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</si>
  <si>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</si>
  <si>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</si>
  <si>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</si>
  <si>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</si>
  <si>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</si>
  <si>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</si>
  <si>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</si>
  <si>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</si>
  <si>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</si>
  <si>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</si>
  <si>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</si>
  <si>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</si>
  <si>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</si>
  <si>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</si>
  <si>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</si>
  <si>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</si>
  <si>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</si>
  <si>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</si>
  <si>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</si>
  <si>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</si>
  <si>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</si>
  <si>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</si>
  <si>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</si>
  <si>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</si>
  <si>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</si>
  <si>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</si>
  <si>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</si>
  <si>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</si>
  <si>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</si>
  <si>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</si>
  <si>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</si>
  <si>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</si>
  <si>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</si>
  <si>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</si>
  <si>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</si>
  <si>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</si>
  <si>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</si>
  <si>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</si>
  <si>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</si>
  <si>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</si>
  <si>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</si>
  <si>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</si>
  <si>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</si>
  <si>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</si>
  <si>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</si>
  <si>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</si>
  <si>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</si>
  <si>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</si>
  <si>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</si>
  <si>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</si>
  <si>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</si>
  <si>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</si>
  <si>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</si>
  <si>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</si>
  <si>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</si>
  <si>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</si>
  <si>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</si>
  <si>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</si>
  <si>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</si>
  <si>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</si>
  <si>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</si>
  <si>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</si>
  <si>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</si>
  <si>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</si>
  <si>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</si>
  <si>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</si>
  <si>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</si>
  <si>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</si>
  <si>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</si>
  <si>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</si>
  <si>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</si>
  <si>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</si>
  <si>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</si>
  <si>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</si>
  <si>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</si>
  <si>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</si>
  <si>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</si>
  <si>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</si>
  <si>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</si>
  <si>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</si>
  <si>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</si>
  <si>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</si>
  <si>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</si>
  <si>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</si>
  <si>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</si>
  <si>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</si>
  <si>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</si>
  <si>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</si>
  <si>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</si>
  <si>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</si>
  <si>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</si>
  <si>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</si>
  <si>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</si>
  <si>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</si>
  <si>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</si>
  <si>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</si>
  <si>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</si>
  <si>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</si>
  <si>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</si>
  <si>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</si>
  <si>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</si>
  <si>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</si>
  <si>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</si>
  <si>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</si>
  <si>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</si>
  <si>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</si>
  <si>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</si>
  <si>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</si>
  <si>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</si>
  <si>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</si>
  <si>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</si>
  <si>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</si>
  <si>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</si>
  <si>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</si>
  <si>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</si>
  <si>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</si>
  <si>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</si>
  <si>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</si>
  <si>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</si>
  <si>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</si>
  <si>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</si>
  <si>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</si>
  <si>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</si>
  <si>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</si>
  <si>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</si>
  <si>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</si>
  <si>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</si>
  <si>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</si>
  <si>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</si>
  <si>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</si>
  <si>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</si>
  <si>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</si>
  <si>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</si>
  <si>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</si>
  <si>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</si>
  <si>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</si>
  <si>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</si>
  <si>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</si>
  <si>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</si>
  <si>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</si>
  <si>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</si>
  <si>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</si>
  <si>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</si>
  <si>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</si>
  <si>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</si>
  <si>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</si>
  <si>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</si>
  <si>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</si>
  <si>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</si>
  <si>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</si>
  <si>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</si>
  <si>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</si>
  <si>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</si>
  <si>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</si>
  <si>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</si>
  <si>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</si>
  <si>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</si>
  <si>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</si>
  <si>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</si>
  <si>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</si>
  <si>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</si>
  <si>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</si>
  <si>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</si>
  <si>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</si>
  <si>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</si>
  <si>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</si>
  <si>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</si>
  <si>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</si>
  <si>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</si>
  <si>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</si>
  <si>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</si>
  <si>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</si>
  <si>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</si>
  <si>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</si>
  <si>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</si>
  <si>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</si>
  <si>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</si>
  <si>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</si>
  <si>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</si>
  <si>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</si>
  <si>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</si>
  <si>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</si>
  <si>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</si>
  <si>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</si>
  <si>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</si>
  <si>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</si>
  <si>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</si>
  <si>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</si>
  <si>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</si>
  <si>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</si>
  <si>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</si>
  <si>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</si>
  <si>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</si>
  <si>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</si>
  <si>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</si>
  <si>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</si>
  <si>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</si>
  <si>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</si>
  <si>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</si>
  <si>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</si>
  <si>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</si>
  <si>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</si>
  <si>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</si>
  <si>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</si>
  <si>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</si>
  <si>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</si>
  <si>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</si>
  <si>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</si>
  <si>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</si>
  <si>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</si>
  <si>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</si>
  <si>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</si>
  <si>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</si>
  <si>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</si>
  <si>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</si>
  <si>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</si>
  <si>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</si>
  <si>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</si>
  <si>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</si>
  <si>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</si>
  <si>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</si>
  <si>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</si>
  <si>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</si>
  <si>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</si>
  <si>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</si>
  <si>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</si>
  <si>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</si>
  <si>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</si>
  <si>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</si>
  <si>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</si>
  <si>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</si>
  <si>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</si>
  <si>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</si>
  <si>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</si>
  <si>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</si>
  <si>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</si>
  <si>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</si>
  <si>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</si>
  <si>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</si>
  <si>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</si>
  <si>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</si>
  <si>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</si>
  <si>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</si>
  <si>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</si>
  <si>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</si>
  <si>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</si>
  <si>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</si>
  <si>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</si>
  <si>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</si>
  <si>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</si>
  <si>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</si>
  <si>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</si>
  <si>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</si>
  <si>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</si>
  <si>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</si>
  <si>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</si>
  <si>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</si>
  <si>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</si>
  <si>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</si>
  <si>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</si>
  <si>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</si>
  <si>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</si>
  <si>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</si>
  <si>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</si>
  <si>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</si>
  <si>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</si>
  <si>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</si>
  <si>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</si>
  <si>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</si>
  <si>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</si>
  <si>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</si>
  <si>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</si>
  <si>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</si>
  <si>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</si>
  <si>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</si>
  <si>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</si>
  <si>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</si>
  <si>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</si>
  <si>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</si>
  <si>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</si>
  <si>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</si>
  <si>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</si>
  <si>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</si>
  <si>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</si>
  <si>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</si>
  <si>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</si>
  <si>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</si>
  <si>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</si>
  <si>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</si>
  <si>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</si>
  <si>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</si>
  <si>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</si>
  <si>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</si>
  <si>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</si>
  <si>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</si>
  <si>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</si>
  <si>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</si>
  <si>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</si>
  <si>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</si>
  <si>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</si>
  <si>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</si>
  <si>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</si>
  <si>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</si>
  <si>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</si>
  <si>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</si>
  <si>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</si>
  <si>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</si>
  <si>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</si>
  <si>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</si>
  <si>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</si>
  <si>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</si>
  <si>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</si>
  <si>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</si>
  <si>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</si>
  <si>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</si>
  <si>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</si>
  <si>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</si>
  <si>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</si>
  <si>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</si>
  <si>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</si>
  <si>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</si>
  <si>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</si>
  <si>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</si>
  <si>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</si>
  <si>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</si>
  <si>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</si>
  <si>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</si>
  <si>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</si>
  <si>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</si>
  <si>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</si>
  <si>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</si>
  <si>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</si>
  <si>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</si>
  <si>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</si>
  <si>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</si>
  <si>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</si>
  <si>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</si>
  <si>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</si>
  <si>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</si>
  <si>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</si>
  <si>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</si>
  <si>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</si>
  <si>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</si>
  <si>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</si>
  <si>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</si>
  <si>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</si>
  <si>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</si>
  <si>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</si>
  <si>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</si>
  <si>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</si>
  <si>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</si>
  <si>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</si>
  <si>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</si>
  <si>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</si>
  <si>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</si>
  <si>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</si>
  <si>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</si>
  <si>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</si>
  <si>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</si>
  <si>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</si>
  <si>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</si>
  <si>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</si>
  <si>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</si>
  <si>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</si>
  <si>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</si>
  <si>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</si>
  <si>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</si>
  <si>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</si>
  <si>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</si>
  <si>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</si>
  <si>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</si>
  <si>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</si>
  <si>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</si>
  <si>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</si>
  <si>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</si>
  <si>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</si>
  <si>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</si>
  <si>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</si>
  <si>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</si>
  <si>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</si>
  <si>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</si>
  <si>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</si>
  <si>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</si>
  <si>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</si>
  <si>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</si>
  <si>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</si>
  <si>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</si>
  <si>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</si>
  <si>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</si>
  <si>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</si>
  <si>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</si>
  <si>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</si>
  <si>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</si>
  <si>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</si>
  <si>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</si>
  <si>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</si>
  <si>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</si>
  <si>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</si>
  <si>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</si>
  <si>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</si>
  <si>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</si>
  <si>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</si>
  <si>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</si>
  <si>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</si>
  <si>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</si>
  <si>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</si>
  <si>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</si>
  <si>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</si>
  <si>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</si>
  <si>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</si>
  <si>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</si>
  <si>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</si>
  <si>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</si>
  <si>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</si>
  <si>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</si>
  <si>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</si>
  <si>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</si>
  <si>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</si>
  <si>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</si>
  <si>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</si>
  <si>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</si>
  <si>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</si>
  <si>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</si>
  <si>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</si>
  <si>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</si>
  <si>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</si>
  <si>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</si>
  <si>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</si>
  <si>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</si>
  <si>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</si>
  <si>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</si>
  <si>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</si>
  <si>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</si>
  <si>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</si>
  <si>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</si>
  <si>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</si>
  <si>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</si>
  <si>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</si>
  <si>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</si>
  <si>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</si>
  <si>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</si>
  <si>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</si>
  <si>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</si>
  <si>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</si>
  <si>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</si>
  <si>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</si>
  <si>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</si>
  <si>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</si>
  <si>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</si>
  <si>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</si>
  <si>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</si>
  <si>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</si>
  <si>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</si>
  <si>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</si>
  <si>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</si>
  <si>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</si>
  <si>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</si>
  <si>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</si>
  <si>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</si>
  <si>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</si>
  <si>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</si>
  <si>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</si>
  <si>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</si>
  <si>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</si>
  <si>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</si>
  <si>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</si>
  <si>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</si>
  <si>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</si>
  <si>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</si>
  <si>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</si>
  <si>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</si>
  <si>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</si>
  <si>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</si>
  <si>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</si>
  <si>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</si>
  <si>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</si>
  <si>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</si>
  <si>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</si>
  <si>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</si>
  <si>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</si>
  <si>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</si>
  <si>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</si>
  <si>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</si>
  <si>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</si>
  <si>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</si>
  <si>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</si>
  <si>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</si>
  <si>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</si>
  <si>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</si>
  <si>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</si>
  <si>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</si>
  <si>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</si>
  <si>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</si>
  <si>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</si>
  <si>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</si>
  <si>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</si>
  <si>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</si>
  <si>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</si>
  <si>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</si>
  <si>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</si>
  <si>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</si>
  <si>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</si>
  <si>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</si>
  <si>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</si>
  <si>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</si>
  <si>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</si>
  <si>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</si>
  <si>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</si>
  <si>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</si>
  <si>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</si>
  <si>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</si>
  <si>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</si>
  <si>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</si>
  <si>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</si>
  <si>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</si>
  <si>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</si>
  <si>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</si>
  <si>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</si>
  <si>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</si>
  <si>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</si>
  <si>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</si>
  <si>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</si>
  <si>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</si>
  <si>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</si>
  <si>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</si>
  <si>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</si>
  <si>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</si>
  <si>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</si>
  <si>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</si>
  <si>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</si>
  <si>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</si>
  <si>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</si>
  <si>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</si>
  <si>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</si>
  <si>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</si>
  <si>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</si>
  <si>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</si>
  <si>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</si>
  <si>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</si>
  <si>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</si>
  <si>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</si>
  <si>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</si>
  <si>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</si>
  <si>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</si>
  <si>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</si>
  <si>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</si>
  <si>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</si>
  <si>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</si>
  <si>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</si>
  <si>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</si>
  <si>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</si>
  <si>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</si>
  <si>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</si>
  <si>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</si>
  <si>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</si>
  <si>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</si>
  <si>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</si>
  <si>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</si>
  <si>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</si>
  <si>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</si>
  <si>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</si>
  <si>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</si>
  <si>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</si>
  <si>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</si>
  <si>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</si>
  <si>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</si>
  <si>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</si>
  <si>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</si>
  <si>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</si>
  <si>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</si>
  <si>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</si>
  <si>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</si>
  <si>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</si>
  <si>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</si>
  <si>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</si>
  <si>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</si>
  <si>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</si>
  <si>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</si>
  <si>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</si>
  <si>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</si>
  <si>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</si>
  <si>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</si>
  <si>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</si>
  <si>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</si>
  <si>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</si>
  <si>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</si>
  <si>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</si>
  <si>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</si>
  <si>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</si>
  <si>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</si>
  <si>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</si>
  <si>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</si>
  <si>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</si>
  <si>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</si>
  <si>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</si>
  <si>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</si>
  <si>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</si>
  <si>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</si>
  <si>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</si>
  <si>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</si>
  <si>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</si>
  <si>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</si>
  <si>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</si>
  <si>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</si>
  <si>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</si>
  <si>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</si>
  <si>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</si>
  <si>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</si>
  <si>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</si>
  <si>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</si>
  <si>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</si>
  <si>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</si>
  <si>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</si>
  <si>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</si>
  <si>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</si>
  <si>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</si>
  <si>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</si>
  <si>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</si>
  <si>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</si>
  <si>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</si>
  <si>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</si>
  <si>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</si>
  <si>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</si>
  <si>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</si>
  <si>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</si>
  <si>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</si>
  <si>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</si>
  <si>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</si>
  <si>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</si>
  <si>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</si>
  <si>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</si>
  <si>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</si>
  <si>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</si>
  <si>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</si>
  <si>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</si>
  <si>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</si>
  <si>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</si>
  <si>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</si>
  <si>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</si>
  <si>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</si>
  <si>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</si>
  <si>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</si>
  <si>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</si>
  <si>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</si>
  <si>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</si>
  <si>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</si>
  <si>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</si>
  <si>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</si>
  <si>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</si>
  <si>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</si>
  <si>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</si>
  <si>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</si>
  <si>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</si>
  <si>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</si>
  <si>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</si>
  <si>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</si>
  <si>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</si>
  <si>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</si>
  <si>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</si>
  <si>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</si>
  <si>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</si>
  <si>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</si>
  <si>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</si>
  <si>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</si>
  <si>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</si>
  <si>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</si>
  <si>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</si>
  <si>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</si>
  <si>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</si>
  <si>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</si>
  <si>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</si>
  <si>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</si>
  <si>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</si>
  <si>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</si>
  <si>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</si>
  <si>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</si>
  <si>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</si>
  <si>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</si>
  <si>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</si>
  <si>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</si>
  <si>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</si>
  <si>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</si>
  <si>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</si>
  <si>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</si>
  <si>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</si>
  <si>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</si>
  <si>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</si>
  <si>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</si>
  <si>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</si>
  <si>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</si>
  <si>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</si>
  <si>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</si>
  <si>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</si>
  <si>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</si>
  <si>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</si>
  <si>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</si>
  <si>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</si>
  <si>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</si>
  <si>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</si>
  <si>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</si>
  <si>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</si>
  <si>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</si>
  <si>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</si>
  <si>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</si>
  <si>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</si>
  <si>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</si>
  <si>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</si>
  <si>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</si>
  <si>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</si>
  <si>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</si>
  <si>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</si>
  <si>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</si>
  <si>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</si>
  <si>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</si>
  <si>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</si>
  <si>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</si>
  <si>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</si>
  <si>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</si>
  <si>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</si>
  <si>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</si>
  <si>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</si>
  <si>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</si>
  <si>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</si>
  <si>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</si>
  <si>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</si>
  <si>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</si>
  <si>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</si>
  <si>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</si>
  <si>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</si>
  <si>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</si>
  <si>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</si>
  <si>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</si>
  <si>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</si>
  <si>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</si>
  <si>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</si>
  <si>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</si>
  <si>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</si>
  <si>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</si>
  <si>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</si>
  <si>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</si>
  <si>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</si>
  <si>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</si>
  <si>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</si>
  <si>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</si>
  <si>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</si>
  <si>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</si>
  <si>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</si>
  <si>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</si>
  <si>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</si>
  <si>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</si>
  <si>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</si>
  <si>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</si>
  <si>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</si>
  <si>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</si>
  <si>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</si>
  <si>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</si>
  <si>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</si>
  <si>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</si>
  <si>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</si>
  <si>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</si>
  <si>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</si>
  <si>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</si>
  <si>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</si>
  <si>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</si>
  <si>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</si>
  <si>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</si>
  <si>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</si>
  <si>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</si>
  <si>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</si>
  <si>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</si>
  <si>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</si>
  <si>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</si>
  <si>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</si>
  <si>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</si>
  <si>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</si>
  <si>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</si>
  <si>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</si>
  <si>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</si>
  <si>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</si>
  <si>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</si>
  <si>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</si>
  <si>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</si>
  <si>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</si>
  <si>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</si>
  <si>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</si>
  <si>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</si>
  <si>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</si>
  <si>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</si>
  <si>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</si>
  <si>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</si>
  <si>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</si>
  <si>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</si>
  <si>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</si>
  <si>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</si>
  <si>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</si>
  <si>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</si>
  <si>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</si>
  <si>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</si>
  <si>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</si>
  <si>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</si>
  <si>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</si>
  <si>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</si>
  <si>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</si>
  <si>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</si>
  <si>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</si>
  <si>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</si>
  <si>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</si>
  <si>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</si>
  <si>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</si>
  <si>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</si>
  <si>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</si>
  <si>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</si>
  <si>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</si>
  <si>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</si>
  <si>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</si>
  <si>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</si>
  <si>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</si>
  <si>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</si>
  <si>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</si>
  <si>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</si>
  <si>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</si>
  <si>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</si>
  <si>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</si>
  <si>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</si>
  <si>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</si>
  <si>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</si>
  <si>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</si>
  <si>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</si>
  <si>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</si>
  <si>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</si>
  <si>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</si>
  <si>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</si>
  <si>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</si>
  <si>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</si>
  <si>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</si>
  <si>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</si>
  <si>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</si>
  <si>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</si>
  <si>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</si>
  <si>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</si>
  <si>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</si>
  <si>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</si>
  <si>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</si>
  <si>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</si>
  <si>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</si>
  <si>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</si>
  <si>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</si>
  <si>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</si>
  <si>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</si>
  <si>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</si>
  <si>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</si>
  <si>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</si>
  <si>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</si>
  <si>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</si>
  <si>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</si>
  <si>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</si>
  <si>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</si>
  <si>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</si>
  <si>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</si>
  <si>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</si>
  <si>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</si>
  <si>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</si>
  <si>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</si>
  <si>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</si>
  <si>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</si>
  <si>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</si>
  <si>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</si>
  <si>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</si>
  <si>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</si>
  <si>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</si>
  <si>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</si>
  <si>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</si>
  <si>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</si>
  <si>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</si>
  <si>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</si>
  <si>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</si>
  <si>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</si>
  <si>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</si>
  <si>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</si>
  <si>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</si>
  <si>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</si>
  <si>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</si>
  <si>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</si>
  <si>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</si>
  <si>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</si>
  <si>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</si>
  <si>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</si>
  <si>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</si>
  <si>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</si>
  <si>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</si>
  <si>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</si>
  <si>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</si>
  <si>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</si>
  <si>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</si>
  <si>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</si>
  <si>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</si>
  <si>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</si>
  <si>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</si>
  <si>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</si>
  <si>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</si>
  <si>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</si>
  <si>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</si>
  <si>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</si>
  <si>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</si>
  <si>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</si>
  <si>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</si>
  <si>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</si>
  <si>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</si>
  <si>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</si>
  <si>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</si>
  <si>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</si>
  <si>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</si>
  <si>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</si>
  <si>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</si>
  <si>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</si>
  <si>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</si>
  <si>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</si>
  <si>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</si>
  <si>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</si>
  <si>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</si>
  <si>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</si>
  <si>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</si>
  <si>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</si>
  <si>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</si>
  <si>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</si>
  <si>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</si>
  <si>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</si>
  <si>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</si>
  <si>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</si>
  <si>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</si>
  <si>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</si>
  <si>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</si>
  <si>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</si>
  <si>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</si>
  <si>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</si>
  <si>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</si>
  <si>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</si>
  <si>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</si>
  <si>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</si>
  <si>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</si>
  <si>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</si>
  <si>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</si>
  <si>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</si>
  <si>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</si>
  <si>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</si>
  <si>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</si>
  <si>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</si>
  <si>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</si>
  <si>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</si>
  <si>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</si>
  <si>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</si>
  <si>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</si>
  <si>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</si>
  <si>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</si>
  <si>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</si>
  <si>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</si>
  <si>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</si>
  <si>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</si>
  <si>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</si>
  <si>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</si>
  <si>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</si>
  <si>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</si>
  <si>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</si>
  <si>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</si>
  <si>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</si>
  <si>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</si>
  <si>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</si>
  <si>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</si>
  <si>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</si>
  <si>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</si>
  <si>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</si>
  <si>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</si>
  <si>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</si>
  <si>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</si>
  <si>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</si>
  <si>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</si>
  <si>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</si>
  <si>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</si>
  <si>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</si>
  <si>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</si>
  <si>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</si>
  <si>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</si>
  <si>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</si>
  <si>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</si>
  <si>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</si>
  <si>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</si>
  <si>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</si>
  <si>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</si>
  <si>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</si>
  <si>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</si>
  <si>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</si>
  <si>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</si>
  <si>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</si>
  <si>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</si>
  <si>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</si>
  <si>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</si>
  <si>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</si>
  <si>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</si>
  <si>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</si>
  <si>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</si>
  <si>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</si>
  <si>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</si>
  <si>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</si>
  <si>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</si>
  <si>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</si>
  <si>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</si>
  <si>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</si>
  <si>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</si>
  <si>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</si>
  <si>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</si>
  <si>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</si>
  <si>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</si>
  <si>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</si>
  <si>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</si>
  <si>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</si>
  <si>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</si>
  <si>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</si>
  <si>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</si>
  <si>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</si>
  <si>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</si>
  <si>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</si>
  <si>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</si>
  <si>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</si>
  <si>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</si>
  <si>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</si>
  <si>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</si>
  <si>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</si>
  <si>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</si>
  <si>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</si>
  <si>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</si>
  <si>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</si>
  <si>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</si>
  <si>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</si>
  <si>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</si>
  <si>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</si>
  <si>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</si>
  <si>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</si>
  <si>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</si>
  <si>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</si>
  <si>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</si>
  <si>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</si>
  <si>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</si>
  <si>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</si>
  <si>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</si>
  <si>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</si>
  <si>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</si>
  <si>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</si>
  <si>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</si>
  <si>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</si>
  <si>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</si>
  <si>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</si>
  <si>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</si>
  <si>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</si>
  <si>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</si>
  <si>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</si>
  <si>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</si>
  <si>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</si>
  <si>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</si>
  <si>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</si>
  <si>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</si>
  <si>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</si>
  <si>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</si>
  <si>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</si>
  <si>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</si>
  <si>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</si>
  <si>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</si>
  <si>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</si>
  <si>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</si>
  <si>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</si>
  <si>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</si>
  <si>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</si>
  <si>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</si>
  <si>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</si>
  <si>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</si>
  <si>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</si>
  <si>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</si>
  <si>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</si>
  <si>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</si>
  <si>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</si>
  <si>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</si>
  <si>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</si>
  <si>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</si>
  <si>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</si>
  <si>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</si>
  <si>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</si>
  <si>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</si>
  <si>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</si>
  <si>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</si>
  <si>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</si>
  <si>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</si>
  <si>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</si>
  <si>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</si>
  <si>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</si>
  <si>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</si>
  <si>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</si>
  <si>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</si>
  <si>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</si>
  <si>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</si>
  <si>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</si>
  <si>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</si>
  <si>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</si>
  <si>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</si>
  <si>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</si>
  <si>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</si>
  <si>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</si>
  <si>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</si>
  <si>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</si>
  <si>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</si>
  <si>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</si>
  <si>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</si>
  <si>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</si>
  <si>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</si>
  <si>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</si>
  <si>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</si>
  <si>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</si>
  <si>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</si>
  <si>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</si>
  <si>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</si>
  <si>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</si>
  <si>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</si>
  <si>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</si>
  <si>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</si>
  <si>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</si>
  <si>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</si>
  <si>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</si>
  <si>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</si>
  <si>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</si>
  <si>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</si>
  <si>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</si>
  <si>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</si>
  <si>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</si>
  <si>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</si>
  <si>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</si>
  <si>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</si>
  <si>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</si>
  <si>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</si>
  <si>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</si>
  <si>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</si>
  <si>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</si>
  <si>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</si>
  <si>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</si>
  <si>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</si>
  <si>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</si>
  <si>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</si>
  <si>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</si>
  <si>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</si>
  <si>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</si>
  <si>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</si>
  <si>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</si>
  <si>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</si>
  <si>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</si>
  <si>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</si>
  <si>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</si>
  <si>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</si>
  <si>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</si>
  <si>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</si>
  <si>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</si>
  <si>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</si>
  <si>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</si>
  <si>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</si>
  <si>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</si>
  <si>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</si>
  <si>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</si>
  <si>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</si>
  <si>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</si>
  <si>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</si>
  <si>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</si>
  <si>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</si>
  <si>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</si>
  <si>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</si>
  <si>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</si>
  <si>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</si>
  <si>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</si>
  <si>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</si>
  <si>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</si>
  <si>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</si>
  <si>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</si>
  <si>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</si>
  <si>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</si>
  <si>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</si>
  <si>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</si>
  <si>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</si>
  <si>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</si>
  <si>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</si>
  <si>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</si>
  <si>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</si>
  <si>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</si>
  <si>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</si>
  <si>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</si>
  <si>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</si>
  <si>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</si>
  <si>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</si>
  <si>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</si>
  <si>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</si>
  <si>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</si>
  <si>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</si>
  <si>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</si>
  <si>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</si>
  <si>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</si>
  <si>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</si>
  <si>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</si>
  <si>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</si>
  <si>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</si>
  <si>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</si>
  <si>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</si>
  <si>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</si>
  <si>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</si>
  <si>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</si>
  <si>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</si>
  <si>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</si>
  <si>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</si>
  <si>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</si>
  <si>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</si>
  <si>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</si>
  <si>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</si>
  <si>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</si>
  <si>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</si>
  <si>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</si>
  <si>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</si>
  <si>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</si>
  <si>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</si>
  <si>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</si>
  <si>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</si>
  <si>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</si>
  <si>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</si>
  <si>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</si>
  <si>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</si>
  <si>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</si>
  <si>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</si>
  <si>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</si>
  <si>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</si>
  <si>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</si>
  <si>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</si>
  <si>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</si>
  <si>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</si>
  <si>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</si>
  <si>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</si>
  <si>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</si>
  <si>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</si>
  <si>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</si>
  <si>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</si>
  <si>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</si>
  <si>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</si>
  <si>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</si>
  <si>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</si>
  <si>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</si>
  <si>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</si>
  <si>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</si>
  <si>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</si>
  <si>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</si>
  <si>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</si>
  <si>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</si>
  <si>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</si>
  <si>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</si>
  <si>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</si>
  <si>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</si>
  <si>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</si>
  <si>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</si>
  <si>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</si>
  <si>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</si>
  <si>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</si>
  <si>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</si>
  <si>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</si>
  <si>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</si>
  <si>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</si>
  <si>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</si>
  <si>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</si>
  <si>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</si>
  <si>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</si>
  <si>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</si>
  <si>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</si>
  <si>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</si>
  <si>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</si>
  <si>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</si>
  <si>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</si>
  <si>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</si>
  <si>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</si>
  <si>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</si>
  <si>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</si>
  <si>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</si>
  <si>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</si>
  <si>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</si>
  <si>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</si>
  <si>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</si>
  <si>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</si>
  <si>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</si>
  <si>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</si>
  <si>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</si>
  <si>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</si>
  <si>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</si>
  <si>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</si>
  <si>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</si>
  <si>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</si>
  <si>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</si>
  <si>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</si>
  <si>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</si>
  <si>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</si>
  <si>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</si>
  <si>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</si>
  <si>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</si>
  <si>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</si>
  <si>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</si>
  <si>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</si>
  <si>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</si>
  <si>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</si>
  <si>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</si>
  <si>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</si>
  <si>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</si>
  <si>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</si>
  <si>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</si>
  <si>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</si>
  <si>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</si>
  <si>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</si>
  <si>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</si>
  <si>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</si>
  <si>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</si>
  <si>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</si>
  <si>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</si>
  <si>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</si>
  <si>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</si>
  <si>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</si>
  <si>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</si>
  <si>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</si>
  <si>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</si>
  <si>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</si>
  <si>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</si>
  <si>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</si>
  <si>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</si>
  <si>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</si>
  <si>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</si>
  <si>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</si>
  <si>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</si>
  <si>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</si>
  <si>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</si>
  <si>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</si>
  <si>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</si>
  <si>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</si>
  <si>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</si>
  <si>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</si>
  <si>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</si>
  <si>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</si>
  <si>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</si>
  <si>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</si>
  <si>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</si>
  <si>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</si>
  <si>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</si>
  <si>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</si>
  <si>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</si>
  <si>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</si>
  <si>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</si>
  <si>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</si>
  <si>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</si>
  <si>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</si>
  <si>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</si>
  <si>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</si>
  <si>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</si>
  <si>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</si>
  <si>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</si>
  <si>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</si>
  <si>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</si>
  <si>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</si>
  <si>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</si>
  <si>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</si>
  <si>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</si>
  <si>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</si>
  <si>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</si>
  <si>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</si>
  <si>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</si>
  <si>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</si>
  <si>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</si>
  <si>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</si>
  <si>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</si>
  <si>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</si>
  <si>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</si>
  <si>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</si>
  <si>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</si>
  <si>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</si>
  <si>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</si>
  <si>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</si>
  <si>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</si>
  <si>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</si>
  <si>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</si>
  <si>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</si>
  <si>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</si>
  <si>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</si>
  <si>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</si>
  <si>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</si>
  <si>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</si>
  <si>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</si>
  <si>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</si>
  <si>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</si>
  <si>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</si>
  <si>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</si>
  <si>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</si>
  <si>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</si>
  <si>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</si>
  <si>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</si>
  <si>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</si>
  <si>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</si>
  <si>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</si>
  <si>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</si>
  <si>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</si>
  <si>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</si>
  <si>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</si>
  <si>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</si>
  <si>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</si>
  <si>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</si>
  <si>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</si>
  <si>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</si>
  <si>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</si>
  <si>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</si>
  <si>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</si>
  <si>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</si>
  <si>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</si>
  <si>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</si>
  <si>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</si>
  <si>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</si>
  <si>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</si>
  <si>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</si>
  <si>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</si>
  <si>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</si>
  <si>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</si>
  <si>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</si>
  <si>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</si>
  <si>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</si>
  <si>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</si>
  <si>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</si>
  <si>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</si>
  <si>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</si>
  <si>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</si>
  <si>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</si>
  <si>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</si>
  <si>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</si>
  <si>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</si>
  <si>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</si>
  <si>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</si>
  <si>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</si>
  <si>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</si>
  <si>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</si>
  <si>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</si>
  <si>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</si>
  <si>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</si>
  <si>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</si>
  <si>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</si>
  <si>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</si>
  <si>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</si>
  <si>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</si>
  <si>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</si>
  <si>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</si>
  <si>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</si>
  <si>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</si>
  <si>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</si>
  <si>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</si>
  <si>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</si>
  <si>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</si>
  <si>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</si>
  <si>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</si>
  <si>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</si>
  <si>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</si>
  <si>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</si>
  <si>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</si>
  <si>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</si>
  <si>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</si>
  <si>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</si>
  <si>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</si>
  <si>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</si>
  <si>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</si>
  <si>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</si>
  <si>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</si>
  <si>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</si>
  <si>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</si>
  <si>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</si>
  <si>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</si>
  <si>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</si>
  <si>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</si>
  <si>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</si>
  <si>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</si>
  <si>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</si>
  <si>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</si>
  <si>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</si>
  <si>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</si>
  <si>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</si>
  <si>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</si>
  <si>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</si>
  <si>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</si>
  <si>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</si>
  <si>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</si>
  <si>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</si>
  <si>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</si>
  <si>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</si>
  <si>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</si>
  <si>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</si>
  <si>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</si>
  <si>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</si>
  <si>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</si>
  <si>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</si>
  <si>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</si>
  <si>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</si>
  <si>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</si>
  <si>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</si>
  <si>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</si>
  <si>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</si>
  <si>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</si>
  <si>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</si>
  <si>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</si>
  <si>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</si>
  <si>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</si>
  <si>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</si>
  <si>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</si>
  <si>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</si>
  <si>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</si>
  <si>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</si>
  <si>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</si>
  <si>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</si>
  <si>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</si>
  <si>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</si>
  <si>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</si>
  <si>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</si>
  <si>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</si>
  <si>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</si>
  <si>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</si>
  <si>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</si>
  <si>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</si>
  <si>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</si>
  <si>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</si>
  <si>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</si>
  <si>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</si>
  <si>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</si>
  <si>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</si>
  <si>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</si>
  <si>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</si>
  <si>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</si>
  <si>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</si>
  <si>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</si>
  <si>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</si>
  <si>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</si>
  <si>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</si>
  <si>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</si>
  <si>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</si>
  <si>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</si>
  <si>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</si>
  <si>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</si>
  <si>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</si>
  <si>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</si>
  <si>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</si>
  <si>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</si>
  <si>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</si>
  <si>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</si>
  <si>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</si>
  <si>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</si>
  <si>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</si>
  <si>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</si>
  <si>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</si>
  <si>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</si>
  <si>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</si>
  <si>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</si>
  <si>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</si>
  <si>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</si>
  <si>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</si>
  <si>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</si>
  <si>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</si>
  <si>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</si>
  <si>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</si>
  <si>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</si>
  <si>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</si>
  <si>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</si>
  <si>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</si>
  <si>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</si>
  <si>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</si>
  <si>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</si>
  <si>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</si>
  <si>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</si>
  <si>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</si>
  <si>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</si>
  <si>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</si>
  <si>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</si>
  <si>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</si>
  <si>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</si>
  <si>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</si>
  <si>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</si>
  <si>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</si>
  <si>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</si>
  <si>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</si>
  <si>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</si>
  <si>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</si>
  <si>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</si>
  <si>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</si>
  <si>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</si>
  <si>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</si>
  <si>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</si>
  <si>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</si>
  <si>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</si>
  <si>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</si>
  <si>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</si>
  <si>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</si>
  <si>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</si>
  <si>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</si>
  <si>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</si>
  <si>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</si>
  <si>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</si>
  <si>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</si>
  <si>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</si>
  <si>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</si>
  <si>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</si>
  <si>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</si>
  <si>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</si>
  <si>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</si>
  <si>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</si>
  <si>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</si>
  <si>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</si>
  <si>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</si>
  <si>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</si>
  <si>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</si>
  <si>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</si>
  <si>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</si>
  <si>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</si>
  <si>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</si>
  <si>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</si>
  <si>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</si>
  <si>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</si>
  <si>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</si>
  <si>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</si>
  <si>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</si>
  <si>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</si>
  <si>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</si>
  <si>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</si>
  <si>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</si>
  <si>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</si>
  <si>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</si>
  <si>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</si>
  <si>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</si>
  <si>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</si>
  <si>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</si>
  <si>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</si>
  <si>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</si>
  <si>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</si>
  <si>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</si>
  <si>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</si>
  <si>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</si>
  <si>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</si>
  <si>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</si>
  <si>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</si>
  <si>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</si>
  <si>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</si>
  <si>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</si>
  <si>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</si>
  <si>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</si>
  <si>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</si>
  <si>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</si>
  <si>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</si>
  <si>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</si>
  <si>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</si>
  <si>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</si>
  <si>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</si>
  <si>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</si>
  <si>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</si>
  <si>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</si>
  <si>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</si>
  <si>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</si>
  <si>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</si>
  <si>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</si>
  <si>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</si>
  <si>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</si>
  <si>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</si>
  <si>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</si>
  <si>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</si>
  <si>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</si>
  <si>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</si>
  <si>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</si>
  <si>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</si>
  <si>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</si>
  <si>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</si>
  <si>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</si>
  <si>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</si>
  <si>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</si>
  <si>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</si>
  <si>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</si>
  <si>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</si>
  <si>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</si>
  <si>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</si>
  <si>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</si>
  <si>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</si>
  <si>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</si>
  <si>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</si>
  <si>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</si>
  <si>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</si>
  <si>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</si>
  <si>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</si>
  <si>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</si>
  <si>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</si>
  <si>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</si>
  <si>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</si>
  <si>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</si>
  <si>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</si>
  <si>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</si>
  <si>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</si>
  <si>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</si>
  <si>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</si>
  <si>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</si>
  <si>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</si>
  <si>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</si>
  <si>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</si>
  <si>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</si>
  <si>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</si>
  <si>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</si>
  <si>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</si>
  <si>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</si>
  <si>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</si>
  <si>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</si>
  <si>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</si>
  <si>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</si>
  <si>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</si>
  <si>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</si>
  <si>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</si>
  <si>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</si>
  <si>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</si>
  <si>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</si>
  <si>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</si>
  <si>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</si>
  <si>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</si>
  <si>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</si>
  <si>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</si>
  <si>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</si>
  <si>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</si>
  <si>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</si>
  <si>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</si>
  <si>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</si>
  <si>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</si>
  <si>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</si>
  <si>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</si>
  <si>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</si>
  <si>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</si>
  <si>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</si>
  <si>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</si>
  <si>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</si>
  <si>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</si>
  <si>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</si>
  <si>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</si>
  <si>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</si>
  <si>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</si>
  <si>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</si>
  <si>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</si>
  <si>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</si>
  <si>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</si>
  <si>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</si>
  <si>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</si>
  <si>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</si>
  <si>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</si>
  <si>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</si>
  <si>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</si>
  <si>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</si>
  <si>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</si>
  <si>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</si>
  <si>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</si>
  <si>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</si>
  <si>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</si>
  <si>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</si>
  <si>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</si>
  <si>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</si>
  <si>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</si>
  <si>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</si>
  <si>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</si>
  <si>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</si>
  <si>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</si>
  <si>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</si>
  <si>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</si>
  <si>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</si>
  <si>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</si>
  <si>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</si>
  <si>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</si>
  <si>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</si>
  <si>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</si>
  <si>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</si>
  <si>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</si>
  <si>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</si>
  <si>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</si>
  <si>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</si>
  <si>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</si>
  <si>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</si>
  <si>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</si>
  <si>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</si>
  <si>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</si>
  <si>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</si>
  <si>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</si>
  <si>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</si>
  <si>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</si>
  <si>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</si>
  <si>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</si>
  <si>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</si>
  <si>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</si>
  <si>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</si>
  <si>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</si>
  <si>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</si>
  <si>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</si>
  <si>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</si>
  <si>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</si>
  <si>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</si>
  <si>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</si>
  <si>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</si>
  <si>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</si>
  <si>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</si>
  <si>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</si>
  <si>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</si>
  <si>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</si>
  <si>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</si>
  <si>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</si>
  <si>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</si>
  <si>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</si>
  <si>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</si>
  <si>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</si>
  <si>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</si>
  <si>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</si>
  <si>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</si>
  <si>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</si>
  <si>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</si>
  <si>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</si>
  <si>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</si>
  <si>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</si>
  <si>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</si>
  <si>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</si>
  <si>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</si>
  <si>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</si>
  <si>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</si>
  <si>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</si>
  <si>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</si>
  <si>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</si>
  <si>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</si>
  <si>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</si>
  <si>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</si>
  <si>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</si>
  <si>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</si>
  <si>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</si>
  <si>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</si>
  <si>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</si>
  <si>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</si>
  <si>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</si>
  <si>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</si>
  <si>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</si>
  <si>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</si>
  <si>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</si>
  <si>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</si>
  <si>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</si>
  <si>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</si>
  <si>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</si>
  <si>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</si>
  <si>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</si>
  <si>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</si>
  <si>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</si>
  <si>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</si>
  <si>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</si>
  <si>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</si>
  <si>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</si>
  <si>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</si>
  <si>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</si>
  <si>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</si>
  <si>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</si>
  <si>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</si>
  <si>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</si>
  <si>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</si>
  <si>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</si>
  <si>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</si>
  <si>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</si>
  <si>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</si>
  <si>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</si>
  <si>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</si>
  <si>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</si>
  <si>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</si>
  <si>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</si>
  <si>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</si>
  <si>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</si>
  <si>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</si>
  <si>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</si>
  <si>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</si>
  <si>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</si>
  <si>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</si>
  <si>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</si>
  <si>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</si>
  <si>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</si>
  <si>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</si>
  <si>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</si>
  <si>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</si>
  <si>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</si>
  <si>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</si>
  <si>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</si>
  <si>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</si>
  <si>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</si>
  <si>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</si>
  <si>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</si>
  <si>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</si>
  <si>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</si>
  <si>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</si>
  <si>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</si>
  <si>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</si>
  <si>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</si>
  <si>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</si>
  <si>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</si>
  <si>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</si>
  <si>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</si>
  <si>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</si>
  <si>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</si>
  <si>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</si>
  <si>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</si>
  <si>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</si>
  <si>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</si>
  <si>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</si>
  <si>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</si>
  <si>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</si>
  <si>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</si>
  <si>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</si>
  <si>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</si>
  <si>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</si>
  <si>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</si>
  <si>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</si>
  <si>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</si>
  <si>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</si>
  <si>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</si>
  <si>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</si>
  <si>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</si>
  <si>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</si>
  <si>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</si>
  <si>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</si>
  <si>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</si>
  <si>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</si>
  <si>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</si>
  <si>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</si>
  <si>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</si>
  <si>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</si>
  <si>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</si>
  <si>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</si>
  <si>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</si>
  <si>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</si>
  <si>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</si>
  <si>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</si>
  <si>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</si>
  <si>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</si>
  <si>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</si>
  <si>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</si>
  <si>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</si>
  <si>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</si>
  <si>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</si>
  <si>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</si>
  <si>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</si>
  <si>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</si>
  <si>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</si>
  <si>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</si>
  <si>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</si>
  <si>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</si>
  <si>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</si>
  <si>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</si>
  <si>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</si>
  <si>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</si>
  <si>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</si>
  <si>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</si>
  <si>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</si>
  <si>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</si>
  <si>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</si>
  <si>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</si>
  <si>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</si>
  <si>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</si>
  <si>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</si>
  <si>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</si>
  <si>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</si>
  <si>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</si>
  <si>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</si>
  <si>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</si>
  <si>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</si>
  <si>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</si>
  <si>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</si>
  <si>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</si>
  <si>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</si>
  <si>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</si>
  <si>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</si>
  <si>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</si>
  <si>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</si>
  <si>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</si>
  <si>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</si>
  <si>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</si>
  <si>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</si>
  <si>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</si>
  <si>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</si>
  <si>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</si>
  <si>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</si>
  <si>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</si>
  <si>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</si>
  <si>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</si>
  <si>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</si>
  <si>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</si>
  <si>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</si>
  <si>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</si>
  <si>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</si>
  <si>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</si>
  <si>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</si>
  <si>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</si>
  <si>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</si>
  <si>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</si>
  <si>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</si>
  <si>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</si>
  <si>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</si>
  <si>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</si>
  <si>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</si>
  <si>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</si>
  <si>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</si>
  <si>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</si>
  <si>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</si>
  <si>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</si>
  <si>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</si>
  <si>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</si>
  <si>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</si>
  <si>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</si>
  <si>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</si>
  <si>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</si>
  <si>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</si>
  <si>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</si>
  <si>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</si>
  <si>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</si>
  <si>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</si>
  <si>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</si>
  <si>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</si>
  <si>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</si>
  <si>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</si>
  <si>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</si>
  <si>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</si>
  <si>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</si>
  <si>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</si>
  <si>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</si>
  <si>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</si>
  <si>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</si>
  <si>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</si>
  <si>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</si>
  <si>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</si>
  <si>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</si>
  <si>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</si>
  <si>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</si>
  <si>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</si>
  <si>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</si>
  <si>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</si>
  <si>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</si>
  <si>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</si>
  <si>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</si>
  <si>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</si>
  <si>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</si>
  <si>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</si>
  <si>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</si>
  <si>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</si>
  <si>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</si>
  <si>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</si>
  <si>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</si>
  <si>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</si>
  <si>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</si>
  <si>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</si>
  <si>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</si>
  <si>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</si>
  <si>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</si>
  <si>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</si>
  <si>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</si>
  <si>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</si>
  <si>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</si>
  <si>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</si>
  <si>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</si>
  <si>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</si>
  <si>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</si>
  <si>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</si>
  <si>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</si>
  <si>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</si>
  <si>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</si>
  <si>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</si>
  <si>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</si>
  <si>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</si>
  <si>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</si>
  <si>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</si>
  <si>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</si>
  <si>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</si>
  <si>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</si>
  <si>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</si>
  <si>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</si>
  <si>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</si>
  <si>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</si>
  <si>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</si>
  <si>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</si>
  <si>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</si>
  <si>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</si>
  <si>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</si>
  <si>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</si>
  <si>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</si>
  <si>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</si>
  <si>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</si>
  <si>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</si>
  <si>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</si>
  <si>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</si>
  <si>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</si>
  <si>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</si>
  <si>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</si>
  <si>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</si>
  <si>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</si>
  <si>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</si>
  <si>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</si>
  <si>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</si>
  <si>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</si>
  <si>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</si>
  <si>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</si>
  <si>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</si>
  <si>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</si>
  <si>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</si>
  <si>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</si>
  <si>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</si>
  <si>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</si>
  <si>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</si>
  <si>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</si>
  <si>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</si>
  <si>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</si>
  <si>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</si>
  <si>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</si>
  <si>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</si>
  <si>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</si>
  <si>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</si>
  <si>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</si>
  <si>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</si>
  <si>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</si>
  <si>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</si>
  <si>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</si>
  <si>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</si>
  <si>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</si>
  <si>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</si>
  <si>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</si>
  <si>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</si>
  <si>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</si>
  <si>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</si>
  <si>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</si>
  <si>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</si>
  <si>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</si>
  <si>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</si>
  <si>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</si>
  <si>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</si>
  <si>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</si>
  <si>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</si>
  <si>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</si>
  <si>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</si>
  <si>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</si>
  <si>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</si>
  <si>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</si>
  <si>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</si>
  <si>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</si>
  <si>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</si>
  <si>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</si>
  <si>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</si>
  <si>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</si>
  <si>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</si>
  <si>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</si>
  <si>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</si>
  <si>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</si>
  <si>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</si>
  <si>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</si>
  <si>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</si>
  <si>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</si>
  <si>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</si>
  <si>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</si>
  <si>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</si>
  <si>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</si>
  <si>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</si>
  <si>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</si>
  <si>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</si>
  <si>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</si>
  <si>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</si>
  <si>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</si>
  <si>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</si>
  <si>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</si>
  <si>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</si>
  <si>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</si>
  <si>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</si>
  <si>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</si>
  <si>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</si>
  <si>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</si>
  <si>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</si>
  <si>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</si>
  <si>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</si>
  <si>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</si>
  <si>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</si>
  <si>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</si>
  <si>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</si>
  <si>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</si>
  <si>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</si>
  <si>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</si>
  <si>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</si>
  <si>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</si>
  <si>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</si>
  <si>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</si>
  <si>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</si>
  <si>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</si>
  <si>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</si>
  <si>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</si>
  <si>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</si>
  <si>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</si>
  <si>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</si>
  <si>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</si>
  <si>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</si>
  <si>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</si>
  <si>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</si>
  <si>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</si>
  <si>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</si>
  <si>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</si>
  <si>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</si>
  <si>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</si>
  <si>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</si>
  <si>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</si>
  <si>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</si>
  <si>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</si>
  <si>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</si>
  <si>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</si>
  <si>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</si>
  <si>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</si>
  <si>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</si>
  <si>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</si>
  <si>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</si>
  <si>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</si>
  <si>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</si>
  <si>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</si>
  <si>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</si>
  <si>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</si>
  <si>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</si>
  <si>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</si>
  <si>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</si>
  <si>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</si>
  <si>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</si>
  <si>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</si>
  <si>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</si>
  <si>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</si>
  <si>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</si>
  <si>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</si>
  <si>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</si>
  <si>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</si>
  <si>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</si>
  <si>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</si>
  <si>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</si>
  <si>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</si>
  <si>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</si>
  <si>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</si>
  <si>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</si>
  <si>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</si>
  <si>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</si>
  <si>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</si>
  <si>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</si>
  <si>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</si>
  <si>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</si>
  <si>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</si>
  <si>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</si>
  <si>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</si>
  <si>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</si>
  <si>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</si>
  <si>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</si>
  <si>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</si>
  <si>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</si>
  <si>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</si>
  <si>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</si>
  <si>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</si>
  <si>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</si>
  <si>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</si>
  <si>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</si>
  <si>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</si>
  <si>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</si>
  <si>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</si>
  <si>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</si>
  <si>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</si>
  <si>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</si>
  <si>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</si>
  <si>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</si>
  <si>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</si>
  <si>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</si>
  <si>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</si>
  <si>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</si>
  <si>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</si>
  <si>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</si>
  <si>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</si>
  <si>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</si>
  <si>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</si>
  <si>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</si>
  <si>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</si>
  <si>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</si>
  <si>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</si>
  <si>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</si>
  <si>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</si>
  <si>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</si>
  <si>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</si>
  <si>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</si>
  <si>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</si>
  <si>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</si>
  <si>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</si>
  <si>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</si>
  <si>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</si>
  <si>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</si>
  <si>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</si>
  <si>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</si>
  <si>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</si>
  <si>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</si>
  <si>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</si>
  <si>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</si>
  <si>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</si>
  <si>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</si>
  <si>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</si>
  <si>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</si>
  <si>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</si>
  <si>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</si>
  <si>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</si>
  <si>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</si>
  <si>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</si>
  <si>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</si>
  <si>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</si>
  <si>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</si>
  <si>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</si>
  <si>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</si>
  <si>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</si>
  <si>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</si>
  <si>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</si>
  <si>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</si>
  <si>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</si>
  <si>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</si>
  <si>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</si>
  <si>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</si>
  <si>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</si>
  <si>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</si>
  <si>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</si>
  <si>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</si>
  <si>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</si>
  <si>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</si>
  <si>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</si>
  <si>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</si>
  <si>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</si>
  <si>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</si>
  <si>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</si>
  <si>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</si>
  <si>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</si>
  <si>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</si>
  <si>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</si>
  <si>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</si>
  <si>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</si>
  <si>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</si>
  <si>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</si>
  <si>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</si>
  <si>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</si>
  <si>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</si>
  <si>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</si>
  <si>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</si>
  <si>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</si>
  <si>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</si>
  <si>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</si>
  <si>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</si>
  <si>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</si>
  <si>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</si>
  <si>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</si>
  <si>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</si>
  <si>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</si>
  <si>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</si>
  <si>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</si>
  <si>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</si>
  <si>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</si>
  <si>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</si>
  <si>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</si>
  <si>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</si>
  <si>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</si>
  <si>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</si>
  <si>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</si>
  <si>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</si>
  <si>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</si>
  <si>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</si>
  <si>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</si>
  <si>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</si>
  <si>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</si>
  <si>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</si>
  <si>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</si>
  <si>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</si>
  <si>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</si>
  <si>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</si>
  <si>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</si>
  <si>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</si>
  <si>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</si>
  <si>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</si>
  <si>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</si>
  <si>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</si>
  <si>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</si>
  <si>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</si>
  <si>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</si>
  <si>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</si>
  <si>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</si>
  <si>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</si>
  <si>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</si>
  <si>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</si>
  <si>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</si>
  <si>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</si>
  <si>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</si>
  <si>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</si>
  <si>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</si>
  <si>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</si>
  <si>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</si>
  <si>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</si>
  <si>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</si>
  <si>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</si>
  <si>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</si>
  <si>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</si>
  <si>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</si>
  <si>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</si>
  <si>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</si>
  <si>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</si>
  <si>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</si>
  <si>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</si>
  <si>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</si>
  <si>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</si>
  <si>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</si>
  <si>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</si>
  <si>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</si>
  <si>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</si>
  <si>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</si>
  <si>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</si>
  <si>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</si>
  <si>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</si>
  <si>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</si>
  <si>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</si>
  <si>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</si>
  <si>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</si>
  <si>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</si>
  <si>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</si>
  <si>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</si>
  <si>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</si>
  <si>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</si>
  <si>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</si>
  <si>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</si>
  <si>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</si>
  <si>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</si>
  <si>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</si>
  <si>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</si>
  <si>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</si>
  <si>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</si>
  <si>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</si>
  <si>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</si>
  <si>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</si>
  <si>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</si>
  <si>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</si>
  <si>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</si>
  <si>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</si>
  <si>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</si>
  <si>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</si>
  <si>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</si>
  <si>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</si>
  <si>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</si>
  <si>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</si>
  <si>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</si>
  <si>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</si>
  <si>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</si>
  <si>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</si>
  <si>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</si>
  <si>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</si>
  <si>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</si>
  <si>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</si>
  <si>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</si>
  <si>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</si>
  <si>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</si>
  <si>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</si>
  <si>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</si>
  <si>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</si>
  <si>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</si>
  <si>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</si>
  <si>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</si>
  <si>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</si>
  <si>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</si>
  <si>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</si>
  <si>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</si>
  <si>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</si>
  <si>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</si>
  <si>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</si>
  <si>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</si>
  <si>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</si>
  <si>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</si>
  <si>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</si>
  <si>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</si>
  <si>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</si>
  <si>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</si>
  <si>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</si>
  <si>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</si>
  <si>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</si>
  <si>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</si>
  <si>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</si>
  <si>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</si>
  <si>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</si>
  <si>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</si>
  <si>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</si>
  <si>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</si>
  <si>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</si>
  <si>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</si>
  <si>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</si>
  <si>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</si>
  <si>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</si>
  <si>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</si>
  <si>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</si>
  <si>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</si>
  <si>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</si>
  <si>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</si>
  <si>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</si>
  <si>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</si>
  <si>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</si>
  <si>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</si>
  <si>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</si>
  <si>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</si>
  <si>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</si>
  <si>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</si>
  <si>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</si>
  <si>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</si>
  <si>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</si>
  <si>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</si>
  <si>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</si>
  <si>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</si>
  <si>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</si>
  <si>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</si>
  <si>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</si>
  <si>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</si>
  <si>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</si>
  <si>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</si>
  <si>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</si>
  <si>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</si>
  <si>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</si>
  <si>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</si>
  <si>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</si>
  <si>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</si>
  <si>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</si>
  <si>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</si>
  <si>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</si>
  <si>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</si>
  <si>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</si>
  <si>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</si>
  <si>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</si>
  <si>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</si>
  <si>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</si>
  <si>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</si>
  <si>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</si>
  <si>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</si>
  <si>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</si>
  <si>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</si>
  <si>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</si>
  <si>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</si>
  <si>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</si>
  <si>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</si>
  <si>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</si>
  <si>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</si>
  <si>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</si>
  <si>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</si>
  <si>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</si>
  <si>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</si>
  <si>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</si>
  <si>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</si>
  <si>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</si>
  <si>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</si>
  <si>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</si>
  <si>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</si>
  <si>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</si>
  <si>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</si>
  <si>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</si>
  <si>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</si>
  <si>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</si>
  <si>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</si>
  <si>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</si>
  <si>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</si>
  <si>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</si>
  <si>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</si>
  <si>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</si>
  <si>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</si>
  <si>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</si>
  <si>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</si>
  <si>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</si>
  <si>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</si>
  <si>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</si>
  <si>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</si>
  <si>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</si>
  <si>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</si>
  <si>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</si>
  <si>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</si>
  <si>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</si>
  <si>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</si>
  <si>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</si>
  <si>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</si>
  <si>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</si>
  <si>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</si>
  <si>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</si>
  <si>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</si>
  <si>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</si>
  <si>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</si>
  <si>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</si>
  <si>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</si>
  <si>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</si>
  <si>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</si>
  <si>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</si>
  <si>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</si>
  <si>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</si>
  <si>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</si>
  <si>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</si>
  <si>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</si>
  <si>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</si>
  <si>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</si>
  <si>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</si>
  <si>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</si>
  <si>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</si>
  <si>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</si>
  <si>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</si>
  <si>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</si>
  <si>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</si>
  <si>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</si>
  <si>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</si>
  <si>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</si>
  <si>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</si>
  <si>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</si>
  <si>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</si>
  <si>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</si>
  <si>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</si>
  <si>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</si>
  <si>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</si>
  <si>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</si>
  <si>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</si>
  <si>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</si>
  <si>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</si>
  <si>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</si>
  <si>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</si>
  <si>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</si>
  <si>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</si>
  <si>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</si>
  <si>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</si>
  <si>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</si>
  <si>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</si>
  <si>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</si>
  <si>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</si>
  <si>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</si>
  <si>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</si>
  <si>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</si>
  <si>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</si>
  <si>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</si>
  <si>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</si>
  <si>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</si>
  <si>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</si>
  <si>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</si>
  <si>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</si>
  <si>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</si>
  <si>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</si>
  <si>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</si>
  <si>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</si>
  <si>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</si>
  <si>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</si>
  <si>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</si>
  <si>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</si>
  <si>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</si>
  <si>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</si>
  <si>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</si>
  <si>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</si>
  <si>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</si>
  <si>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</si>
  <si>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</si>
  <si>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</si>
  <si>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</si>
  <si>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</si>
  <si>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</si>
  <si>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</si>
  <si>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</si>
  <si>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</si>
  <si>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</si>
  <si>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</si>
  <si>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</si>
  <si>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</si>
  <si>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</si>
  <si>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</si>
  <si>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</si>
  <si>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</si>
  <si>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</si>
  <si>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</si>
  <si>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</si>
  <si>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</si>
  <si>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</si>
  <si>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</si>
  <si>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</si>
  <si>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</si>
  <si>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</si>
  <si>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</si>
  <si>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</si>
  <si>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</si>
  <si>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</si>
  <si>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</si>
  <si>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</si>
  <si>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</si>
  <si>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</si>
  <si>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</si>
  <si>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</si>
  <si>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</si>
  <si>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</si>
  <si>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</si>
  <si>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</si>
  <si>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</si>
  <si>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</si>
  <si>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</si>
  <si>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</si>
  <si>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</si>
  <si>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</si>
  <si>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</si>
  <si>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</si>
  <si>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</si>
  <si>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</si>
  <si>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</si>
  <si>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</si>
  <si>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</si>
  <si>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</si>
  <si>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</si>
  <si>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</si>
  <si>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</si>
  <si>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</si>
  <si>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</si>
  <si>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</si>
  <si>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</si>
  <si>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</si>
  <si>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</si>
  <si>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</si>
  <si>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</si>
  <si>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</si>
  <si>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</si>
  <si>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</si>
  <si>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</si>
  <si>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</si>
  <si>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</si>
  <si>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</si>
  <si>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</si>
  <si>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</si>
  <si>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</si>
  <si>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</si>
  <si>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</si>
  <si>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</si>
  <si>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</si>
  <si>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</si>
  <si>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</si>
  <si>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</si>
  <si>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</si>
  <si>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</si>
  <si>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</si>
  <si>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</si>
  <si>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</si>
  <si>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</si>
  <si>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</si>
  <si>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</si>
  <si>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</si>
  <si>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</si>
  <si>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</si>
  <si>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</si>
  <si>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</si>
  <si>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</si>
  <si>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</si>
  <si>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</si>
  <si>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</si>
  <si>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</si>
  <si>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</si>
  <si>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</si>
  <si>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</si>
  <si>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</si>
  <si>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</si>
  <si>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</si>
  <si>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</si>
  <si>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</si>
  <si>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</si>
  <si>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</si>
  <si>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</si>
  <si>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</si>
  <si>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</si>
  <si>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</si>
  <si>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</si>
  <si>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</si>
  <si>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</si>
  <si>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</si>
  <si>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</si>
  <si>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</si>
  <si>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</si>
  <si>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</si>
  <si>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</si>
  <si>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</si>
  <si>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</si>
  <si>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</si>
  <si>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</si>
  <si>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</si>
  <si>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</si>
  <si>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</si>
  <si>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</si>
  <si>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</si>
  <si>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</si>
  <si>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</si>
  <si>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</si>
  <si>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</si>
  <si>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</si>
  <si>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</si>
  <si>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</si>
  <si>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</si>
  <si>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</si>
  <si>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</si>
  <si>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</si>
  <si>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</si>
  <si>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</si>
  <si>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</si>
  <si>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</si>
  <si>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</si>
  <si>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</si>
  <si>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</si>
  <si>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</si>
  <si>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</si>
  <si>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</si>
  <si>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</si>
  <si>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</si>
  <si>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</si>
  <si>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</si>
  <si>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</si>
  <si>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</si>
  <si>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</si>
  <si>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</si>
  <si>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</si>
  <si>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</si>
  <si>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</si>
  <si>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</si>
  <si>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</si>
  <si>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</si>
  <si>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</si>
  <si>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</si>
  <si>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</si>
  <si>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</si>
  <si>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</si>
  <si>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</si>
  <si>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</si>
  <si>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</si>
  <si>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</si>
  <si>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</si>
  <si>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</si>
  <si>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</si>
  <si>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</si>
  <si>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</si>
  <si>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</si>
  <si>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</si>
  <si>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</si>
  <si>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</si>
  <si>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</si>
  <si>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</si>
  <si>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</si>
  <si>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</si>
  <si>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</si>
  <si>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</si>
  <si>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</si>
  <si>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</si>
  <si>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</si>
  <si>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</si>
  <si>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</si>
  <si>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</si>
  <si>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</si>
  <si>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</si>
  <si>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</si>
  <si>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</si>
  <si>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</si>
  <si>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</si>
  <si>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</si>
  <si>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</si>
  <si>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</si>
  <si>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</si>
  <si>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</si>
  <si>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</si>
  <si>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</si>
  <si>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</si>
  <si>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</si>
  <si>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</si>
  <si>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</si>
  <si>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</si>
  <si>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</si>
  <si>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</si>
  <si>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</si>
  <si>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</si>
  <si>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</si>
  <si>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</si>
  <si>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</si>
  <si>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</si>
  <si>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</si>
  <si>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</si>
  <si>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</si>
  <si>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</si>
  <si>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</si>
  <si>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</si>
  <si>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</si>
  <si>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</si>
  <si>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</si>
  <si>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</si>
  <si>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</si>
  <si>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</si>
  <si>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</si>
  <si>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</si>
  <si>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</si>
  <si>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</si>
  <si>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</si>
  <si>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</si>
  <si>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</si>
  <si>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</si>
  <si>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</si>
  <si>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</si>
  <si>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</si>
  <si>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</si>
  <si>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</si>
  <si>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</si>
  <si>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</si>
  <si>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</si>
  <si>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</si>
  <si>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</si>
  <si>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</si>
  <si>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</si>
  <si>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</si>
  <si>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</si>
  <si>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</si>
  <si>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</si>
  <si>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</si>
  <si>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</si>
  <si>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</si>
  <si>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</si>
  <si>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</si>
  <si>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</si>
  <si>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</si>
  <si>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</si>
  <si>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</si>
  <si>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</si>
  <si>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</si>
  <si>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</si>
  <si>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</si>
  <si>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</si>
  <si>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</si>
  <si>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</si>
  <si>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</si>
  <si>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</si>
  <si>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</si>
  <si>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</si>
  <si>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</si>
  <si>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</si>
  <si>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</si>
  <si>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</si>
  <si>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</si>
  <si>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</si>
  <si>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</si>
  <si>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</si>
  <si>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</si>
  <si>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</si>
  <si>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</si>
  <si>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</si>
  <si>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</si>
  <si>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</si>
  <si>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</si>
  <si>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</si>
  <si>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</si>
  <si>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</si>
  <si>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</si>
  <si>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</si>
  <si>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</si>
  <si>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</si>
  <si>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</si>
  <si>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</si>
  <si>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</si>
  <si>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</si>
  <si>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</si>
  <si>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</si>
  <si>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</si>
  <si>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</si>
  <si>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</si>
  <si>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</si>
  <si>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</si>
  <si>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</si>
  <si>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</si>
  <si>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</si>
  <si>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</si>
  <si>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</si>
  <si>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</si>
  <si>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</si>
  <si>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</si>
  <si>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</si>
  <si>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</si>
  <si>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</si>
  <si>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</si>
  <si>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</si>
  <si>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</si>
  <si>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</si>
  <si>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</si>
  <si>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</si>
  <si>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</si>
  <si>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</si>
  <si>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</si>
  <si>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</si>
  <si>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</si>
  <si>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</si>
  <si>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</si>
  <si>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</si>
  <si>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</si>
  <si>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</si>
  <si>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</si>
  <si>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</si>
  <si>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</si>
  <si>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</si>
  <si>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</si>
  <si>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</si>
  <si>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</si>
  <si>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</si>
  <si>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</si>
  <si>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</si>
  <si>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</si>
  <si>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</si>
  <si>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</si>
  <si>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</si>
  <si>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</si>
  <si>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</si>
  <si>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</si>
  <si>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</si>
  <si>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</si>
  <si>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</si>
  <si>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</si>
  <si>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</si>
  <si>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</si>
  <si>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</si>
  <si>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</si>
  <si>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</si>
  <si>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</si>
  <si>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</si>
  <si>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</si>
  <si>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</si>
  <si>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</si>
  <si>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</si>
  <si>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</si>
  <si>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</si>
  <si>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</si>
  <si>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</si>
  <si>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</si>
  <si>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</si>
  <si>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</si>
  <si>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</si>
  <si>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</si>
  <si>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</si>
  <si>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</si>
  <si>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</si>
  <si>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</si>
  <si>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</si>
  <si>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</si>
  <si>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</si>
  <si>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</si>
  <si>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</si>
  <si>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</si>
  <si>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</si>
  <si>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</si>
  <si>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</si>
  <si>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</si>
  <si>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</si>
  <si>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</si>
  <si>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</si>
  <si>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</si>
  <si>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</si>
  <si>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</si>
  <si>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</si>
  <si>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</si>
  <si>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</si>
  <si>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</si>
  <si>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</si>
  <si>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</si>
  <si>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</si>
  <si>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</si>
  <si>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</si>
  <si>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</si>
  <si>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</si>
  <si>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</si>
  <si>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</si>
  <si>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</si>
  <si>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</si>
  <si>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</si>
  <si>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</si>
  <si>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</si>
  <si>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</si>
  <si>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</si>
  <si>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</si>
  <si>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</si>
  <si>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</si>
  <si>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</si>
  <si>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</si>
  <si>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</si>
  <si>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</si>
  <si>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</si>
  <si>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</si>
  <si>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</si>
  <si>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</si>
  <si>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</si>
  <si>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</si>
  <si>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</si>
  <si>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</si>
  <si>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</si>
  <si>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</si>
  <si>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</si>
  <si>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</si>
  <si>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</si>
  <si>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</si>
  <si>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</si>
  <si>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</si>
  <si>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</si>
  <si>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</si>
  <si>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</si>
  <si>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</si>
  <si>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</si>
  <si>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</si>
  <si>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</si>
  <si>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</si>
  <si>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</si>
  <si>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</si>
  <si>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</si>
  <si>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</si>
  <si>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</si>
  <si>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</si>
  <si>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</si>
  <si>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</si>
  <si>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</si>
  <si>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</si>
  <si>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</si>
  <si>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</si>
  <si>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</si>
  <si>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</si>
  <si>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</si>
  <si>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</si>
  <si>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</si>
  <si>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</si>
  <si>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</si>
  <si>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</si>
  <si>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</si>
  <si>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</si>
  <si>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</si>
  <si>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</si>
  <si>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</si>
  <si>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</si>
  <si>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</si>
  <si>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</si>
  <si>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</si>
  <si>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</si>
  <si>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</si>
  <si>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</si>
  <si>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</si>
  <si>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</si>
  <si>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</si>
  <si>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</si>
  <si>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</si>
  <si>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</si>
  <si>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</si>
  <si>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</si>
  <si>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</si>
  <si>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</si>
  <si>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</si>
  <si>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</si>
  <si>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</si>
  <si>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</si>
  <si>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</si>
  <si>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</si>
  <si>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</si>
  <si>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</si>
  <si>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</si>
  <si>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</si>
  <si>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</si>
  <si>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</si>
  <si>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</si>
  <si>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</si>
  <si>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</si>
  <si>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</si>
  <si>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</si>
  <si>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</si>
  <si>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</si>
  <si>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</si>
  <si>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</si>
  <si>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</si>
  <si>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</si>
  <si>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</si>
  <si>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</si>
  <si>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</si>
  <si>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</si>
  <si>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</si>
  <si>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</si>
  <si>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</si>
  <si>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</si>
  <si>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</si>
  <si>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</si>
  <si>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</si>
  <si>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</si>
  <si>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</si>
  <si>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</si>
  <si>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</si>
  <si>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</si>
  <si>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</si>
  <si>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</si>
  <si>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</si>
  <si>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</si>
  <si>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</si>
  <si>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</si>
  <si>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</si>
  <si>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</si>
  <si>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</si>
  <si>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</si>
  <si>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</si>
  <si>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</si>
  <si>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</si>
  <si>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</si>
  <si>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</si>
  <si>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</si>
  <si>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</si>
  <si>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</si>
  <si>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</si>
  <si>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</si>
  <si>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</si>
  <si>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</si>
  <si>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</si>
  <si>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</si>
  <si>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</si>
  <si>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</si>
  <si>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</si>
  <si>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</si>
  <si>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</si>
  <si>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</si>
  <si>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</si>
  <si>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</si>
  <si>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</si>
  <si>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</si>
  <si>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</si>
  <si>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</si>
  <si>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</si>
  <si>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</si>
  <si>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</si>
  <si>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</si>
  <si>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</si>
  <si>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</si>
  <si>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</si>
  <si>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</si>
  <si>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</si>
  <si>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</si>
  <si>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</si>
  <si>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</si>
  <si>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</si>
  <si>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</si>
  <si>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</si>
  <si>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</si>
  <si>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</si>
  <si>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</si>
  <si>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</si>
  <si>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</si>
  <si>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</si>
  <si>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</si>
  <si>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</si>
  <si>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</si>
  <si>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</si>
  <si>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</si>
  <si>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</si>
  <si>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</si>
  <si>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</si>
  <si>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</si>
  <si>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</si>
  <si>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</si>
  <si>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</si>
  <si>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</si>
  <si>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</si>
  <si>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</si>
  <si>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</si>
  <si>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</si>
  <si>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</si>
  <si>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</si>
  <si>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</si>
  <si>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</si>
  <si>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</si>
  <si>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</si>
  <si>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</si>
  <si>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</si>
  <si>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</si>
  <si>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</si>
  <si>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</si>
  <si>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</si>
  <si>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</si>
  <si>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</si>
  <si>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</si>
  <si>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</si>
  <si>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</si>
  <si>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</si>
  <si>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</si>
  <si>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</si>
  <si>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</si>
  <si>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</si>
  <si>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</si>
  <si>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</si>
  <si>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</si>
  <si>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</si>
  <si>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</si>
  <si>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</si>
  <si>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</si>
  <si>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</si>
  <si>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</si>
  <si>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</si>
  <si>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</si>
  <si>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</si>
  <si>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</si>
  <si>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</si>
  <si>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</si>
  <si>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</si>
  <si>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</si>
  <si>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</si>
  <si>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</si>
  <si>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</si>
  <si>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</si>
  <si>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</si>
  <si>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</si>
  <si>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</si>
  <si>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</si>
  <si>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</si>
  <si>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</si>
  <si>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</si>
  <si>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</si>
  <si>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</si>
  <si>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</si>
  <si>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</si>
  <si>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</si>
  <si>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</si>
  <si>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</si>
  <si>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</si>
  <si>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</si>
  <si>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</si>
  <si>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</si>
  <si>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</si>
  <si>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</si>
  <si>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</si>
  <si>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</si>
  <si>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</si>
  <si>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</si>
  <si>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</si>
  <si>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</si>
  <si>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</si>
  <si>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</si>
  <si>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</si>
  <si>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</si>
  <si>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</si>
  <si>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</si>
  <si>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</si>
  <si>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</si>
  <si>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</si>
  <si>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</si>
  <si>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</si>
  <si>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</si>
  <si>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</si>
  <si>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</si>
  <si>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</si>
  <si>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</si>
  <si>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</si>
  <si>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</si>
  <si>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</si>
  <si>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</si>
  <si>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</si>
  <si>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</si>
  <si>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</si>
  <si>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</si>
  <si>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</si>
  <si>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</si>
  <si>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</si>
  <si>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</si>
  <si>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</si>
  <si>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</si>
  <si>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</si>
  <si>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</si>
  <si>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</si>
  <si>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</si>
  <si>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</si>
  <si>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</si>
  <si>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</si>
  <si>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</si>
  <si>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</si>
  <si>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</si>
  <si>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</si>
  <si>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</si>
  <si>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</si>
  <si>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</si>
  <si>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</si>
  <si>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</si>
  <si>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</si>
  <si>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</si>
  <si>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</si>
  <si>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</si>
  <si>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</si>
  <si>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</si>
  <si>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</si>
  <si>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</si>
  <si>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</si>
  <si>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</si>
  <si>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</si>
  <si>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</si>
  <si>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</si>
  <si>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</si>
  <si>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</si>
  <si>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</si>
  <si>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</si>
  <si>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</si>
  <si>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</si>
  <si>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</si>
  <si>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</si>
  <si>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</si>
  <si>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</si>
  <si>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</si>
  <si>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</si>
  <si>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</si>
  <si>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</si>
  <si>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</si>
  <si>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</si>
  <si>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</si>
  <si>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</si>
  <si>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</si>
  <si>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</si>
  <si>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</si>
  <si>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</si>
  <si>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</si>
  <si>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</si>
  <si>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</si>
  <si>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</si>
  <si>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</si>
  <si>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</si>
  <si>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</si>
  <si>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</si>
  <si>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</si>
  <si>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</si>
  <si>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</si>
  <si>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</si>
  <si>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</si>
  <si>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</si>
  <si>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</si>
  <si>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</si>
  <si>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</si>
  <si>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</si>
  <si>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</si>
  <si>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</si>
  <si>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</si>
  <si>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</si>
  <si>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</si>
  <si>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</si>
  <si>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</si>
  <si>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</si>
  <si>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</si>
  <si>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</si>
  <si>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</si>
  <si>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</si>
  <si>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</si>
  <si>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</si>
  <si>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</si>
  <si>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</si>
  <si>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</si>
  <si>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</si>
  <si>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</si>
  <si>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</si>
  <si>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</si>
  <si>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</si>
  <si>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</si>
  <si>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</si>
  <si>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</si>
  <si>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</si>
  <si>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</si>
  <si>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</si>
  <si>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</si>
  <si>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</si>
  <si>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</si>
  <si>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</si>
  <si>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</si>
  <si>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</si>
  <si>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</si>
  <si>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</si>
  <si>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</si>
  <si>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</si>
  <si>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</si>
  <si>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</si>
  <si>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</si>
  <si>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</si>
  <si>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</si>
  <si>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</si>
  <si>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</si>
  <si>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</si>
  <si>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</si>
  <si>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</si>
  <si>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</si>
  <si>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</si>
  <si>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</si>
  <si>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</si>
  <si>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</si>
  <si>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</si>
  <si>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</si>
  <si>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</si>
  <si>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</si>
  <si>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</si>
  <si>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</si>
  <si>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</si>
  <si>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</si>
  <si>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</si>
  <si>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</si>
  <si>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</si>
  <si>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</si>
  <si>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</si>
  <si>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</si>
  <si>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</si>
  <si>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</si>
  <si>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</si>
  <si>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</si>
  <si>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</si>
  <si>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</si>
  <si>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</si>
  <si>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</si>
  <si>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</si>
  <si>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</si>
  <si>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</si>
  <si>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</si>
  <si>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</si>
  <si>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</si>
  <si>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</si>
  <si>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</si>
  <si>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</si>
  <si>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</si>
  <si>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</si>
  <si>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</si>
  <si>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</si>
  <si>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</si>
  <si>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</si>
  <si>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</si>
  <si>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</si>
  <si>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</si>
  <si>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</si>
  <si>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</si>
  <si>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</si>
  <si>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</si>
  <si>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</si>
  <si>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</si>
  <si>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</si>
  <si>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</si>
  <si>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</si>
  <si>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</si>
  <si>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</si>
  <si>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</si>
  <si>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</si>
  <si>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</si>
  <si>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</si>
  <si>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</si>
  <si>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</si>
  <si>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</si>
  <si>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</si>
  <si>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</si>
  <si>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</si>
  <si>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</si>
  <si>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</si>
  <si>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</si>
  <si>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</si>
  <si>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</si>
  <si>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</si>
  <si>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</si>
  <si>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</si>
  <si>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</si>
  <si>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</si>
  <si>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</si>
  <si>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</si>
  <si>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</si>
  <si>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</si>
  <si>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</si>
  <si>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</si>
  <si>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</si>
  <si>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</si>
  <si>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</si>
  <si>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</si>
  <si>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</si>
  <si>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</si>
  <si>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</si>
  <si>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</si>
  <si>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</si>
  <si>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</si>
  <si>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</si>
  <si>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</si>
  <si>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</si>
  <si>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</si>
  <si>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</si>
  <si>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</si>
  <si>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</si>
  <si>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</si>
  <si>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</si>
  <si>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</si>
  <si>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</si>
  <si>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</si>
  <si>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</si>
  <si>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</si>
  <si>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</si>
  <si>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</si>
  <si>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</si>
  <si>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</si>
  <si>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</si>
  <si>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</si>
  <si>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</si>
  <si>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</si>
  <si>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</si>
  <si>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</si>
  <si>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</si>
  <si>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</si>
  <si>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</si>
  <si>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</si>
  <si>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</si>
  <si>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</si>
  <si>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</si>
  <si>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</si>
  <si>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</si>
  <si>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</si>
  <si>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</si>
  <si>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</si>
  <si>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</si>
  <si>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</si>
  <si>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</si>
  <si>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</si>
  <si>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</si>
  <si>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</si>
  <si>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</si>
  <si>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</si>
  <si>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</si>
  <si>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</si>
  <si>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</si>
  <si>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</si>
  <si>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</si>
  <si>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</si>
  <si>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</si>
  <si>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</si>
  <si>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</si>
  <si>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</si>
  <si>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</si>
  <si>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</si>
  <si>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</si>
  <si>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</si>
  <si>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</si>
  <si>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</si>
  <si>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</si>
  <si>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</si>
  <si>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</si>
  <si>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</si>
  <si>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</si>
  <si>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</si>
  <si>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</si>
  <si>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</si>
  <si>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</si>
  <si>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</si>
  <si>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</si>
  <si>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</si>
  <si>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</si>
  <si>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</si>
  <si>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</si>
  <si>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</si>
  <si>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</si>
  <si>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</si>
  <si>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</si>
  <si>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</si>
  <si>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</si>
  <si>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</si>
  <si>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</si>
  <si>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</si>
  <si>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</si>
  <si>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</si>
  <si>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</si>
  <si>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</si>
  <si>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</si>
  <si>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</si>
  <si>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</si>
  <si>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</si>
  <si>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</si>
  <si>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</si>
  <si>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</si>
  <si>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</si>
  <si>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</si>
  <si>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</si>
  <si>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</si>
  <si>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</si>
  <si>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</si>
  <si>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</si>
  <si>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</si>
  <si>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</si>
  <si>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</si>
  <si>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</si>
  <si>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</si>
  <si>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</si>
  <si>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</si>
  <si>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</si>
  <si>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</si>
  <si>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</si>
  <si>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</si>
  <si>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</si>
  <si>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</si>
  <si>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</si>
  <si>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</si>
  <si>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</si>
  <si>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</si>
  <si>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</si>
  <si>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</si>
  <si>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</si>
  <si>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</si>
  <si>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</si>
  <si>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</si>
  <si>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</si>
  <si>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</si>
  <si>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</si>
  <si>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</si>
  <si>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</si>
  <si>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</si>
  <si>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</si>
  <si>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</si>
  <si>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</si>
  <si>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</si>
  <si>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</si>
  <si>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</si>
  <si>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</si>
  <si>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</si>
  <si>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</si>
  <si>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</si>
  <si>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</si>
  <si>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</si>
  <si>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</si>
  <si>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</si>
  <si>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</si>
  <si>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</si>
  <si>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</si>
  <si>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</si>
  <si>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</si>
  <si>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</si>
  <si>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</si>
  <si>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</si>
  <si>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</si>
  <si>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</si>
  <si>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</si>
  <si>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</si>
  <si>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</si>
  <si>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</si>
  <si>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</si>
  <si>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</si>
  <si>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</si>
  <si>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</si>
  <si>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</si>
  <si>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</si>
  <si>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</si>
  <si>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</si>
  <si>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</si>
  <si>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</si>
  <si>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</si>
  <si>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</si>
  <si>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</si>
  <si>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</si>
  <si>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</si>
  <si>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</si>
  <si>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</si>
  <si>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</si>
  <si>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</si>
  <si>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</si>
  <si>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</si>
  <si>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</si>
  <si>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</si>
  <si>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</si>
  <si>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</si>
  <si>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</si>
  <si>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</si>
  <si>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</si>
  <si>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</si>
  <si>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</si>
  <si>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</si>
  <si>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</si>
  <si>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</si>
  <si>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</si>
  <si>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</si>
  <si>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</si>
  <si>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</si>
  <si>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</si>
  <si>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</si>
  <si>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</si>
  <si>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</si>
  <si>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</si>
  <si>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</si>
  <si>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</si>
  <si>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</si>
  <si>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</si>
  <si>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</si>
  <si>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</si>
  <si>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</si>
  <si>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</si>
  <si>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</si>
  <si>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</si>
  <si>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</si>
  <si>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</si>
  <si>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</si>
  <si>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</si>
  <si>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</si>
  <si>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</si>
  <si>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</si>
  <si>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</si>
  <si>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</si>
  <si>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</si>
  <si>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</si>
  <si>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</si>
  <si>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</si>
  <si>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</si>
  <si>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</si>
  <si>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</si>
  <si>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</si>
  <si>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</si>
  <si>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</si>
  <si>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</si>
  <si>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</si>
  <si>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</si>
  <si>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</si>
  <si>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</si>
  <si>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</si>
  <si>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</si>
  <si>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</si>
  <si>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</si>
  <si>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</si>
  <si>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</si>
  <si>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</si>
  <si>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</si>
  <si>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</si>
  <si>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</si>
  <si>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</si>
  <si>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</si>
  <si>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</si>
  <si>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</si>
  <si>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</si>
  <si>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</si>
  <si>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</si>
  <si>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</si>
  <si>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</si>
  <si>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</si>
  <si>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</si>
  <si>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</si>
  <si>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</si>
  <si>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</si>
  <si>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</si>
  <si>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</si>
  <si>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</si>
  <si>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</si>
  <si>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</si>
  <si>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</si>
  <si>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</si>
  <si>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</si>
  <si>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</si>
  <si>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</si>
  <si>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</si>
  <si>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</si>
  <si>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</si>
  <si>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</si>
  <si>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</si>
  <si>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</si>
  <si>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</si>
  <si>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</si>
  <si>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</si>
  <si>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</si>
  <si>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</si>
  <si>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</si>
  <si>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</si>
  <si>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</si>
  <si>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</si>
  <si>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</si>
  <si>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</si>
  <si>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</si>
  <si>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</si>
  <si>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</si>
  <si>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</si>
  <si>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</si>
  <si>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</si>
  <si>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</si>
  <si>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</si>
  <si>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</si>
  <si>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</si>
  <si>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</si>
  <si>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</si>
  <si>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</si>
  <si>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</si>
  <si>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</si>
  <si>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</si>
  <si>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</si>
  <si>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</si>
  <si>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</si>
  <si>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</si>
  <si>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</si>
  <si>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</si>
  <si>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</si>
  <si>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</si>
  <si>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</si>
  <si>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</si>
  <si>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</si>
  <si>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</si>
  <si>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</si>
  <si>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</si>
  <si>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</si>
  <si>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</si>
  <si>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</si>
  <si>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</si>
  <si>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</si>
  <si>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</si>
  <si>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</si>
  <si>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</si>
  <si>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</si>
  <si>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</si>
  <si>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</si>
  <si>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</si>
  <si>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</si>
  <si>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</si>
  <si>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</si>
  <si>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</si>
  <si>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</si>
  <si>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</si>
  <si>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</si>
  <si>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</si>
  <si>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</si>
  <si>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</si>
  <si>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</si>
  <si>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</si>
  <si>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</si>
  <si>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</si>
  <si>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</si>
  <si>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</si>
  <si>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</si>
  <si>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</si>
  <si>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</si>
  <si>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</si>
  <si>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</si>
  <si>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</si>
  <si>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</si>
  <si>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</si>
  <si>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</si>
  <si>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</si>
  <si>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</si>
  <si>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</si>
  <si>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</si>
  <si>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</si>
  <si>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</si>
  <si>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</si>
  <si>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</si>
  <si>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</si>
  <si>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</si>
  <si>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</si>
  <si>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</si>
  <si>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</si>
  <si>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</si>
  <si>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</si>
  <si>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</si>
  <si>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</si>
  <si>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</si>
  <si>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</si>
  <si>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</si>
  <si>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</si>
  <si>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</si>
  <si>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</si>
  <si>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</si>
  <si>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</si>
  <si>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</si>
  <si>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</si>
  <si>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</si>
  <si>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</si>
  <si>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</si>
  <si>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</si>
  <si>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</si>
  <si>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</si>
  <si>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</si>
  <si>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</si>
  <si>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</si>
  <si>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</si>
  <si>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</si>
  <si>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</si>
  <si>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</si>
  <si>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</si>
  <si>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</si>
  <si>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</si>
  <si>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</si>
  <si>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</si>
  <si>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</si>
  <si>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</si>
  <si>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</si>
  <si>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</si>
  <si>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</si>
  <si>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</si>
  <si>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</si>
  <si>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</si>
  <si>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</si>
  <si>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</si>
  <si>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</si>
  <si>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</si>
  <si>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</si>
  <si>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</si>
  <si>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</si>
  <si>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</si>
  <si>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</si>
  <si>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</si>
  <si>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</si>
  <si>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</si>
  <si>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</si>
  <si>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</si>
  <si>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</si>
  <si>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</si>
  <si>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</si>
  <si>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</si>
  <si>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</si>
  <si>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</si>
  <si>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</si>
  <si>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</si>
  <si>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</si>
  <si>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</si>
  <si>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</si>
  <si>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</si>
  <si>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</si>
  <si>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</si>
  <si>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</si>
  <si>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</si>
  <si>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</si>
  <si>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</si>
  <si>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</si>
  <si>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</si>
  <si>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</si>
  <si>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</si>
  <si>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</si>
  <si>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</si>
  <si>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</si>
  <si>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</si>
  <si>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</si>
  <si>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</si>
  <si>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</si>
  <si>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</si>
  <si>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</si>
  <si>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</si>
  <si>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</si>
  <si>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</si>
  <si>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</si>
  <si>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</si>
  <si>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</si>
  <si>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</si>
  <si>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</si>
  <si>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</si>
  <si>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</si>
  <si>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</si>
  <si>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</si>
  <si>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</si>
  <si>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</si>
  <si>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</si>
  <si>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</si>
  <si>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</si>
  <si>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</si>
  <si>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</si>
  <si>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</si>
  <si>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</si>
  <si>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</si>
  <si>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</si>
  <si>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</si>
  <si>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</si>
  <si>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</si>
  <si>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</si>
  <si>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</si>
  <si>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</si>
  <si>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</si>
  <si>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</si>
  <si>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</si>
  <si>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</si>
  <si>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</si>
  <si>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</si>
  <si>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</si>
  <si>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</si>
  <si>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</si>
  <si>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</si>
  <si>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</si>
  <si>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</si>
  <si>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</si>
  <si>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</si>
  <si>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</si>
  <si>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</si>
  <si>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</si>
  <si>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</si>
  <si>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</si>
  <si>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</si>
  <si>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</si>
  <si>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</si>
  <si>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</si>
  <si>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</si>
  <si>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</si>
  <si>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</si>
  <si>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</si>
  <si>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</si>
  <si>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</si>
  <si>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</si>
  <si>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</si>
  <si>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</si>
  <si>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</si>
  <si>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</si>
  <si>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</si>
  <si>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</si>
  <si>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</si>
  <si>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</si>
  <si>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</si>
  <si>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</si>
  <si>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</si>
  <si>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</si>
  <si>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</si>
  <si>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</si>
  <si>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</si>
  <si>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</si>
  <si>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</si>
  <si>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</si>
  <si>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</si>
  <si>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</si>
  <si>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</si>
  <si>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</si>
  <si>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</si>
  <si>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</si>
  <si>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</si>
  <si>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</si>
  <si>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</si>
  <si>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</si>
  <si>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</si>
  <si>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</si>
  <si>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</si>
  <si>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</si>
  <si>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</si>
  <si>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</si>
  <si>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</si>
  <si>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</si>
  <si>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</si>
  <si>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</si>
  <si>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</si>
  <si>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</si>
  <si>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</si>
  <si>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</si>
  <si>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</si>
  <si>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</si>
  <si>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</si>
  <si>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</si>
  <si>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</si>
  <si>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</si>
  <si>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</si>
  <si>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</si>
  <si>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</si>
  <si>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</si>
  <si>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</si>
  <si>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</si>
  <si>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</si>
  <si>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</si>
  <si>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</si>
  <si>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</si>
  <si>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</si>
  <si>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</si>
  <si>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</si>
  <si>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</si>
  <si>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</si>
  <si>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</si>
  <si>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</si>
  <si>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</si>
  <si>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</si>
  <si>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</si>
  <si>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</si>
  <si>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</si>
  <si>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</si>
  <si>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</si>
  <si>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</si>
  <si>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</si>
  <si>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</si>
  <si>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</si>
  <si>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</si>
  <si>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</si>
  <si>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</si>
  <si>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</si>
  <si>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</si>
  <si>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</si>
  <si>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</si>
  <si>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</si>
  <si>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</si>
  <si>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</si>
  <si>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</si>
  <si>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</si>
  <si>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</si>
  <si>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</si>
  <si>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</si>
  <si>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</si>
  <si>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</si>
  <si>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</si>
  <si>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</si>
  <si>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</si>
  <si>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</si>
  <si>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</si>
  <si>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</si>
  <si>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</si>
  <si>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</si>
  <si>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</si>
  <si>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</si>
  <si>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</si>
  <si>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</si>
  <si>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</si>
  <si>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</si>
  <si>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</si>
  <si>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</si>
  <si>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</si>
  <si>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</si>
  <si>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</si>
  <si>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</si>
  <si>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</si>
  <si>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</si>
  <si>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</si>
  <si>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</si>
  <si>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</si>
  <si>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</si>
  <si>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</si>
  <si>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</si>
  <si>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</si>
  <si>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</si>
  <si>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</si>
  <si>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</si>
  <si>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</si>
  <si>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</si>
  <si>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</si>
  <si>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</si>
  <si>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</si>
  <si>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</si>
  <si>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</si>
  <si>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</si>
  <si>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</si>
  <si>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</si>
  <si>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</si>
  <si>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</si>
  <si>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</si>
  <si>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</si>
  <si>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</si>
  <si>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</si>
  <si>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</si>
  <si>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</si>
  <si>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</si>
  <si>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</si>
  <si>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</si>
  <si>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</si>
  <si>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</si>
  <si>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</si>
  <si>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</si>
  <si>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</si>
  <si>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</si>
  <si>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</si>
  <si>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</si>
  <si>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</si>
  <si>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</si>
  <si>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</si>
  <si>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</si>
  <si>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</si>
  <si>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</si>
  <si>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</si>
  <si>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</si>
  <si>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</si>
  <si>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</si>
  <si>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</si>
  <si>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</si>
  <si>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</si>
  <si>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</si>
  <si>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</si>
  <si>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</si>
  <si>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</si>
  <si>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</si>
  <si>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</si>
  <si>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</si>
  <si>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</si>
  <si>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</si>
  <si>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</si>
  <si>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</si>
  <si>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</si>
  <si>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</si>
  <si>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</si>
  <si>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</si>
  <si>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</si>
  <si>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</si>
  <si>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</si>
  <si>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</si>
  <si>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</si>
  <si>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</si>
  <si>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</si>
  <si>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</si>
  <si>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</si>
  <si>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</si>
  <si>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</si>
  <si>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</si>
  <si>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</si>
  <si>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</si>
  <si>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</si>
  <si>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</si>
  <si>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</si>
  <si>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</si>
  <si>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</si>
  <si>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</si>
  <si>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</si>
  <si>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</si>
  <si>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</si>
  <si>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</si>
  <si>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</si>
  <si>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</si>
  <si>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</si>
  <si>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</si>
  <si>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</si>
  <si>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</si>
  <si>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</si>
  <si>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</si>
  <si>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</si>
  <si>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</si>
  <si>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</si>
  <si>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</si>
  <si>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</si>
  <si>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</si>
  <si>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</si>
  <si>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</si>
  <si>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</si>
  <si>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</si>
  <si>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</si>
  <si>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</si>
  <si>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</si>
  <si>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</si>
  <si>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</si>
  <si>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</si>
  <si>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</si>
  <si>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</si>
  <si>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</si>
  <si>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</si>
  <si>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</si>
  <si>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</si>
  <si>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</si>
  <si>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</si>
  <si>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</si>
  <si>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</si>
  <si>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</si>
  <si>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</si>
  <si>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</si>
  <si>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</si>
  <si>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</si>
  <si>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</si>
  <si>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</si>
  <si>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</si>
  <si>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</si>
  <si>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</si>
  <si>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</si>
  <si>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</si>
  <si>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</si>
  <si>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</si>
  <si>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</si>
  <si>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</si>
  <si>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</si>
  <si>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</si>
  <si>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</si>
  <si>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</si>
  <si>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</si>
  <si>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</si>
  <si>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</si>
  <si>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</si>
  <si>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</si>
  <si>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</si>
  <si>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</si>
  <si>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</si>
  <si>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</si>
  <si>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</si>
  <si>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</si>
  <si>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</si>
  <si>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</si>
  <si>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</si>
  <si>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</si>
  <si>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</si>
  <si>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</si>
  <si>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</si>
  <si>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</si>
  <si>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</si>
  <si>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</si>
  <si>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</si>
  <si>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</si>
  <si>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</si>
  <si>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</si>
  <si>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</si>
  <si>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</si>
  <si>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</si>
  <si>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</si>
  <si>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</si>
  <si>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</si>
  <si>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</si>
  <si>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</si>
  <si>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</si>
  <si>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</si>
  <si>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</si>
  <si>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</si>
  <si>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</si>
  <si>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</si>
  <si>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</si>
  <si>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</si>
  <si>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</si>
  <si>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</si>
  <si>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</si>
  <si>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</si>
  <si>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</si>
  <si>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</si>
  <si>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</si>
  <si>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</si>
  <si>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</si>
  <si>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</si>
  <si>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</si>
  <si>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</si>
  <si>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</si>
  <si>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</si>
  <si>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</si>
  <si>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</si>
  <si>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</si>
  <si>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</si>
  <si>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</si>
  <si>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</si>
  <si>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</si>
  <si>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</si>
  <si>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</si>
  <si>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</si>
  <si>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</si>
  <si>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</si>
  <si>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</si>
  <si>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</si>
  <si>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</si>
  <si>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</si>
  <si>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</si>
  <si>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</si>
  <si>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</si>
  <si>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</si>
  <si>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</si>
  <si>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</si>
  <si>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</si>
  <si>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</si>
  <si>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</si>
  <si>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</si>
  <si>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</si>
  <si>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</si>
  <si>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</si>
  <si>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</si>
  <si>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</si>
  <si>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</si>
  <si>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</si>
  <si>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</si>
  <si>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</si>
  <si>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</si>
  <si>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</si>
  <si>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</si>
  <si>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</si>
  <si>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</si>
  <si>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</si>
  <si>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</si>
  <si>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</si>
  <si>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</si>
  <si>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</si>
  <si>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</si>
  <si>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</si>
  <si>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</si>
  <si>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</si>
  <si>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</si>
  <si>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</si>
  <si>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</si>
  <si>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</si>
  <si>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</si>
  <si>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</si>
  <si>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</si>
  <si>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</si>
  <si>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</si>
  <si>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</si>
  <si>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</si>
  <si>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</si>
  <si>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</si>
  <si>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</si>
  <si>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</si>
  <si>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</si>
  <si>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</si>
  <si>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</si>
  <si>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</si>
  <si>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</si>
  <si>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</si>
  <si>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</si>
  <si>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</si>
  <si>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</si>
  <si>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</si>
  <si>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</si>
  <si>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</si>
  <si>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</si>
  <si>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</si>
  <si>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</si>
  <si>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</si>
  <si>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</si>
  <si>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</si>
  <si>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</si>
  <si>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</si>
  <si>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</si>
  <si>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</si>
  <si>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</si>
  <si>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</si>
  <si>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</si>
  <si>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</si>
  <si>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</si>
  <si>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</si>
  <si>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</si>
  <si>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</si>
  <si>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</si>
  <si>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</si>
  <si>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</si>
  <si>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</si>
  <si>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</si>
  <si>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</si>
  <si>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</si>
  <si>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</si>
  <si>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</si>
  <si>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</si>
  <si>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</si>
  <si>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</si>
  <si>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</si>
  <si>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</si>
  <si>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</si>
  <si>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</si>
  <si>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</si>
  <si>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</si>
  <si>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</si>
  <si>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</si>
  <si>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</si>
  <si>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</si>
  <si>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</si>
  <si>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</si>
  <si>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</si>
  <si>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</si>
  <si>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</si>
  <si>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</si>
  <si>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</si>
  <si>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</si>
  <si>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</si>
  <si>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</si>
  <si>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</si>
  <si>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</si>
  <si>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</si>
  <si>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</si>
  <si>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</si>
  <si>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</si>
  <si>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</si>
  <si>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</si>
  <si>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</si>
  <si>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</si>
  <si>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</si>
  <si>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</si>
  <si>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</si>
  <si>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</si>
  <si>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</si>
  <si>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</si>
  <si>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</si>
  <si>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</si>
  <si>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</si>
  <si>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</si>
  <si>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</si>
  <si>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</si>
  <si>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</si>
  <si>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</si>
  <si>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</si>
  <si>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</si>
  <si>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</si>
  <si>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</si>
  <si>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</si>
  <si>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</si>
  <si>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</si>
  <si>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</si>
  <si>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</si>
  <si>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</si>
  <si>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</si>
  <si>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</si>
  <si>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</si>
  <si>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</si>
  <si>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</si>
  <si>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</si>
  <si>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</si>
  <si>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</si>
  <si>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</si>
  <si>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</si>
  <si>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</si>
  <si>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</si>
  <si>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</si>
  <si>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</si>
  <si>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</si>
  <si>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</si>
  <si>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</si>
  <si>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</si>
  <si>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</si>
  <si>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</si>
  <si>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</si>
  <si>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</si>
  <si>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</si>
  <si>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</si>
  <si>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</si>
  <si>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</si>
  <si>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</si>
  <si>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</si>
  <si>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</si>
  <si>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</si>
  <si>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</si>
  <si>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</si>
  <si>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</si>
  <si>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</si>
  <si>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</si>
  <si>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</si>
  <si>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</si>
  <si>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</si>
  <si>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</si>
  <si>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</si>
  <si>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</si>
  <si>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</si>
  <si>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</si>
  <si>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</si>
  <si>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</si>
  <si>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</si>
  <si>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</si>
  <si>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</si>
  <si>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</si>
  <si>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</si>
  <si>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</si>
  <si>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</si>
  <si>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</si>
  <si>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</si>
  <si>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</si>
  <si>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</si>
  <si>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</si>
  <si>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</si>
  <si>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</si>
  <si>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</si>
  <si>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</si>
  <si>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</si>
  <si>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</si>
  <si>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</si>
  <si>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</si>
  <si>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</si>
  <si>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</si>
  <si>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</si>
  <si>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</si>
  <si>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</si>
  <si>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</si>
  <si>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</si>
  <si>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</si>
  <si>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</si>
  <si>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</si>
  <si>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</si>
  <si>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</si>
  <si>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</si>
  <si>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</si>
  <si>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</si>
  <si>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</si>
  <si>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</si>
  <si>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</si>
  <si>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</si>
  <si>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</si>
  <si>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</si>
  <si>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</si>
  <si>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</si>
  <si>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</si>
  <si>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</si>
  <si>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</si>
  <si>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</si>
  <si>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</si>
  <si>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</si>
  <si>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</si>
  <si>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</si>
  <si>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</si>
  <si>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</si>
  <si>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</si>
  <si>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</si>
  <si>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</si>
  <si>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</si>
  <si>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</si>
  <si>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</si>
  <si>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</si>
  <si>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</si>
  <si>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</si>
  <si>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</si>
  <si>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</si>
  <si>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</si>
  <si>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</si>
  <si>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</si>
  <si>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</si>
  <si>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</si>
  <si>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</si>
  <si>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</si>
  <si>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</si>
  <si>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</si>
  <si>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</si>
  <si>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</si>
  <si>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</si>
  <si>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</si>
  <si>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</si>
  <si>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</si>
  <si>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</si>
  <si>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</si>
  <si>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</si>
  <si>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</si>
  <si>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</si>
  <si>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</si>
  <si>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</si>
  <si>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</si>
  <si>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</si>
  <si>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</si>
  <si>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</si>
  <si>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</si>
  <si>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</si>
  <si>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</si>
  <si>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</si>
  <si>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</si>
  <si>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</si>
  <si>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</si>
  <si>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</si>
  <si>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</si>
  <si>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</si>
  <si>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</si>
  <si>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</si>
  <si>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</si>
  <si>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</si>
  <si>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</si>
  <si>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</si>
  <si>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</si>
  <si>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</si>
  <si>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</si>
  <si>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</si>
  <si>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</si>
  <si>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</si>
  <si>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</si>
  <si>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</si>
  <si>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</si>
  <si>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</si>
  <si>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</si>
  <si>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</si>
  <si>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</si>
  <si>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</si>
  <si>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</si>
  <si>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</si>
  <si>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</si>
  <si>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</si>
  <si>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</si>
  <si>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</si>
  <si>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</si>
  <si>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</si>
  <si>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</si>
  <si>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</si>
  <si>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</si>
  <si>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</si>
  <si>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</si>
  <si>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</si>
  <si>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</si>
  <si>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</si>
  <si>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</si>
  <si>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</si>
  <si>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</si>
  <si>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</si>
  <si>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</si>
  <si>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</si>
  <si>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</si>
  <si>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</si>
  <si>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</si>
  <si>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</si>
  <si>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</si>
  <si>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</si>
  <si>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</si>
  <si>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</si>
  <si>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</si>
  <si>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</si>
  <si>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</si>
  <si>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</si>
  <si>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</si>
  <si>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</si>
  <si>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</si>
  <si>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</si>
  <si>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</si>
  <si>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</si>
  <si>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</si>
  <si>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</si>
  <si>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</si>
  <si>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</si>
  <si>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</si>
  <si>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</si>
  <si>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</si>
  <si>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</si>
  <si>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</si>
  <si>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</si>
  <si>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</si>
  <si>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</si>
  <si>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</si>
  <si>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</si>
  <si>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</si>
  <si>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</si>
  <si>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</si>
  <si>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</si>
  <si>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</si>
  <si>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</si>
  <si>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</si>
  <si>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</si>
  <si>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</si>
  <si>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</si>
  <si>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</si>
  <si>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</si>
  <si>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</si>
  <si>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</si>
  <si>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</si>
  <si>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</si>
  <si>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</si>
  <si>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</si>
  <si>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</si>
  <si>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</si>
  <si>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</si>
  <si>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</si>
  <si>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</si>
  <si>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</si>
  <si>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</si>
  <si>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</si>
  <si>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</si>
  <si>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</si>
  <si>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</si>
  <si>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</si>
  <si>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</si>
  <si>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</si>
  <si>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</si>
  <si>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</si>
  <si>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</si>
  <si>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</si>
  <si>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</si>
  <si>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</si>
  <si>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</si>
  <si>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</si>
  <si>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</si>
  <si>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</si>
  <si>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</si>
  <si>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</si>
  <si>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</si>
  <si>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</si>
  <si>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</si>
  <si>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</si>
  <si>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</si>
  <si>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</si>
  <si>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</si>
  <si>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</si>
  <si>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</si>
  <si>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</si>
  <si>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</si>
  <si>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</si>
  <si>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</si>
  <si>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</si>
  <si>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</si>
  <si>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</si>
  <si>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</si>
  <si>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</si>
  <si>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</si>
  <si>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</si>
  <si>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</si>
  <si>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</si>
  <si>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</si>
  <si>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</si>
  <si>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</si>
  <si>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</si>
  <si>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</si>
  <si>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</si>
  <si>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</si>
  <si>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</si>
  <si>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</si>
  <si>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</si>
  <si>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</si>
  <si>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</si>
  <si>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</si>
  <si>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</si>
  <si>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</si>
  <si>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</si>
  <si>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</si>
  <si>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</si>
  <si>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</si>
  <si>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</si>
  <si>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</si>
  <si>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</si>
  <si>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</si>
  <si>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</si>
  <si>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</si>
  <si>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</si>
  <si>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</si>
  <si>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</si>
  <si>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</si>
  <si>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</si>
  <si>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</si>
  <si>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</si>
  <si>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</si>
  <si>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</si>
  <si>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</si>
  <si>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</si>
  <si>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</si>
  <si>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</si>
  <si>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</si>
  <si>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</si>
  <si>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</si>
  <si>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</si>
  <si>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</si>
  <si>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</si>
  <si>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</si>
  <si>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</si>
  <si>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</si>
  <si>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</si>
  <si>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</si>
  <si>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</si>
  <si>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</si>
  <si>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</si>
  <si>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</si>
  <si>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</si>
  <si>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</si>
  <si>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</si>
  <si>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</si>
  <si>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</si>
  <si>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</si>
  <si>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</si>
  <si>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</si>
  <si>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</si>
  <si>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</si>
  <si>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</si>
  <si>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</si>
  <si>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</si>
  <si>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</si>
  <si>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</si>
  <si>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</si>
  <si>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</si>
  <si>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</si>
  <si>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</si>
  <si>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</si>
  <si>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</si>
  <si>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</si>
  <si>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</si>
  <si>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</si>
  <si>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</si>
  <si>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</si>
  <si>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</si>
  <si>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</si>
  <si>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</si>
  <si>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</si>
  <si>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</si>
  <si>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</si>
  <si>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</si>
  <si>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</si>
  <si>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</si>
  <si>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</si>
  <si>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</si>
  <si>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</si>
  <si>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</si>
  <si>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</si>
  <si>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</si>
  <si>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</si>
  <si>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</si>
  <si>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</si>
  <si>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</si>
  <si>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</si>
  <si>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</si>
  <si>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</si>
  <si>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</si>
  <si>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</si>
  <si>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</si>
  <si>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</si>
  <si>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</si>
  <si>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</si>
  <si>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</si>
  <si>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</si>
  <si>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</si>
  <si>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</si>
  <si>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</si>
  <si>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</si>
  <si>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</si>
  <si>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</si>
  <si>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</si>
  <si>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</si>
  <si>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</si>
  <si>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</si>
  <si>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</si>
  <si>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</si>
  <si>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</si>
  <si>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</si>
  <si>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</si>
  <si>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</si>
  <si>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</si>
  <si>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</si>
  <si>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</si>
  <si>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</si>
  <si>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</si>
  <si>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</si>
  <si>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</si>
  <si>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</si>
  <si>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</si>
  <si>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</si>
  <si>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</si>
  <si>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</si>
  <si>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</si>
  <si>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</si>
  <si>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</si>
  <si>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</si>
  <si>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</si>
  <si>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</si>
  <si>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</si>
  <si>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</si>
  <si>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</si>
  <si>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</si>
  <si>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</si>
  <si>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</si>
  <si>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</si>
  <si>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</si>
  <si>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</si>
  <si>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</si>
  <si>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</si>
  <si>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</si>
  <si>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</si>
  <si>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</si>
  <si>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</si>
  <si>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</si>
  <si>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</si>
  <si>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</si>
  <si>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</si>
  <si>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</si>
  <si>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</si>
  <si>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</si>
  <si>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</si>
  <si>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</si>
  <si>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</si>
  <si>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</si>
  <si>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</si>
  <si>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</si>
  <si>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</si>
  <si>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</si>
  <si>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</si>
  <si>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</si>
  <si>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</si>
  <si>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</si>
  <si>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</si>
  <si>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</si>
  <si>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</si>
  <si>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</si>
  <si>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</si>
  <si>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</si>
  <si>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</si>
  <si>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</si>
  <si>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</si>
  <si>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</si>
  <si>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</si>
  <si>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</si>
  <si>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</si>
  <si>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</si>
  <si>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</si>
  <si>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</si>
  <si>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</si>
  <si>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</si>
  <si>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</si>
  <si>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</si>
  <si>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</si>
  <si>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</si>
  <si>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</si>
  <si>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</si>
  <si>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</si>
  <si>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</si>
  <si>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</si>
  <si>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</si>
  <si>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</si>
  <si>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</si>
  <si>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</si>
  <si>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</si>
  <si>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</si>
  <si>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</si>
  <si>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</si>
  <si>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</si>
  <si>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</si>
  <si>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</si>
  <si>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</si>
  <si>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</si>
  <si>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</si>
  <si>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</si>
  <si>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</si>
  <si>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</si>
  <si>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</si>
  <si>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</si>
  <si>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</si>
  <si>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</si>
  <si>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</si>
  <si>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</si>
  <si>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</si>
  <si>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</si>
  <si>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</si>
  <si>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</si>
  <si>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</si>
  <si>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</si>
  <si>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</si>
  <si>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</si>
  <si>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</si>
  <si>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</si>
  <si>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</si>
  <si>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</si>
  <si>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</si>
  <si>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</si>
  <si>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</si>
  <si>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</si>
  <si>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</si>
  <si>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</si>
  <si>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</si>
  <si>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</si>
  <si>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</si>
  <si>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</si>
  <si>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</si>
  <si>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</si>
  <si>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</si>
  <si>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</si>
  <si>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</si>
  <si>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</si>
  <si>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</si>
  <si>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</si>
  <si>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</si>
  <si>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</si>
  <si>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</si>
  <si>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</si>
  <si>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</si>
  <si>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</si>
  <si>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</si>
  <si>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</si>
  <si>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</si>
  <si>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</si>
  <si>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</si>
  <si>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</si>
  <si>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</si>
  <si>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</si>
  <si>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</si>
  <si>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</si>
  <si>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</si>
  <si>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</si>
  <si>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</si>
  <si>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</si>
  <si>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</si>
  <si>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</si>
  <si>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</si>
  <si>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</si>
  <si>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</si>
  <si>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</si>
  <si>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</si>
  <si>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</si>
  <si>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</si>
  <si>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</si>
  <si>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</si>
  <si>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</si>
  <si>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</si>
  <si>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</si>
  <si>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</si>
  <si>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</si>
  <si>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</si>
  <si>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</si>
  <si>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</si>
  <si>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</si>
  <si>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</si>
  <si>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</si>
  <si>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</si>
  <si>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</si>
  <si>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</si>
  <si>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</si>
  <si>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</si>
  <si>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</si>
  <si>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</si>
  <si>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</si>
  <si>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</si>
  <si>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</si>
  <si>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</si>
  <si>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</si>
  <si>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</si>
  <si>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</si>
  <si>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</si>
  <si>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</si>
  <si>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</si>
  <si>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</si>
  <si>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</si>
  <si>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</si>
  <si>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</si>
  <si>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</si>
  <si>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</si>
  <si>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</si>
  <si>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</si>
  <si>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</si>
  <si>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</si>
  <si>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</si>
  <si>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</si>
  <si>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</si>
  <si>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</si>
  <si>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</si>
  <si>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</si>
  <si>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</si>
  <si>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</si>
  <si>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</si>
  <si>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</si>
  <si>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</si>
  <si>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</si>
  <si>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</si>
  <si>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</si>
  <si>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</si>
  <si>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</si>
  <si>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</si>
  <si>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</si>
  <si>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</si>
  <si>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</si>
  <si>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</si>
  <si>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</si>
  <si>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</si>
  <si>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</si>
  <si>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</si>
  <si>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</si>
  <si>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</si>
  <si>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</si>
  <si>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</si>
  <si>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</si>
  <si>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</si>
  <si>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</si>
  <si>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</si>
  <si>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</si>
  <si>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</si>
  <si>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</si>
  <si>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</si>
  <si>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</si>
  <si>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</si>
  <si>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</si>
  <si>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</si>
  <si>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</si>
  <si>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</si>
  <si>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</si>
  <si>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</si>
  <si>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</si>
  <si>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</si>
  <si>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</si>
  <si>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</si>
  <si>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</si>
  <si>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</si>
  <si>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</si>
  <si>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</si>
  <si>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</si>
  <si>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</si>
  <si>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</si>
  <si>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</si>
  <si>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</si>
  <si>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</si>
  <si>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</si>
  <si>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</si>
  <si>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</si>
  <si>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</si>
  <si>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</si>
  <si>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</si>
  <si>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</si>
  <si>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</si>
  <si>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</si>
  <si>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</si>
  <si>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</si>
  <si>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</si>
  <si>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</si>
  <si>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</si>
  <si>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</si>
  <si>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</si>
  <si>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</si>
  <si>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</si>
  <si>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</si>
  <si>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</si>
  <si>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</si>
  <si>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</si>
  <si>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</si>
  <si>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</si>
  <si>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</si>
  <si>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</si>
  <si>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</si>
  <si>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</si>
  <si>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</si>
  <si>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</si>
  <si>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</si>
  <si>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</si>
  <si>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</si>
  <si>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</si>
  <si>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</si>
  <si>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</si>
  <si>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</si>
  <si>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</si>
  <si>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</si>
  <si>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</si>
  <si>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</si>
  <si>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</si>
  <si>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</si>
  <si>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</si>
  <si>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</si>
  <si>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</si>
  <si>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</si>
  <si>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</si>
  <si>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</si>
  <si>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</si>
  <si>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</si>
  <si>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</si>
  <si>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</si>
  <si>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</si>
  <si>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</si>
  <si>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</si>
  <si>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</si>
  <si>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</si>
  <si>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</si>
  <si>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</si>
  <si>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</si>
  <si>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</si>
  <si>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</si>
  <si>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</si>
  <si>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</si>
  <si>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</si>
  <si>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</si>
  <si>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</si>
  <si>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</si>
  <si>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</si>
  <si>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</si>
  <si>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</si>
  <si>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</si>
  <si>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</si>
  <si>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</si>
  <si>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</si>
  <si>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</si>
  <si>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</si>
  <si>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</si>
  <si>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</si>
  <si>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</si>
  <si>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</si>
  <si>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</si>
  <si>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</si>
  <si>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</si>
  <si>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</si>
  <si>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</si>
  <si>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</si>
  <si>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</si>
  <si>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</si>
  <si>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</si>
  <si>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</si>
  <si>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</si>
  <si>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</si>
  <si>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</si>
  <si>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</si>
  <si>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</si>
  <si>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</si>
  <si>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</si>
  <si>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</si>
  <si>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</si>
  <si>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</si>
  <si>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</si>
  <si>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</si>
  <si>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</si>
  <si>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</si>
  <si>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</si>
  <si>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</si>
  <si>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</si>
  <si>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</si>
  <si>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</si>
  <si>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</si>
  <si>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</si>
  <si>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</si>
  <si>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</si>
  <si>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</si>
  <si>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</si>
  <si>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</si>
  <si>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</si>
  <si>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</si>
  <si>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</si>
  <si>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</si>
  <si>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</si>
  <si>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</si>
  <si>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</si>
  <si>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</si>
  <si>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</si>
  <si>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</si>
  <si>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</si>
  <si>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</si>
  <si>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</si>
  <si>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</si>
  <si>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</si>
  <si>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</si>
  <si>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</si>
  <si>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</si>
  <si>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</si>
  <si>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</si>
  <si>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</si>
  <si>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</si>
  <si>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</si>
  <si>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</si>
  <si>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</si>
  <si>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</si>
  <si>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</si>
  <si>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</si>
  <si>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</si>
  <si>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</si>
  <si>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</si>
  <si>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</si>
  <si>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</si>
  <si>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</si>
  <si>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</si>
  <si>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</si>
  <si>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</si>
  <si>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</si>
  <si>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</si>
  <si>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</si>
  <si>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</si>
  <si>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</si>
  <si>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</si>
  <si>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</si>
  <si>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</si>
  <si>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</si>
  <si>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</si>
  <si>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</si>
  <si>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</si>
  <si>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</si>
  <si>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</si>
  <si>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</si>
  <si>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</si>
  <si>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</si>
  <si>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</si>
  <si>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</si>
  <si>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</si>
  <si>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</si>
  <si>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</si>
  <si>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</si>
  <si>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</si>
  <si>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</si>
  <si>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</si>
  <si>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</si>
  <si>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</si>
  <si>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</si>
  <si>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</si>
  <si>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</si>
  <si>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</si>
  <si>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</si>
  <si>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</si>
  <si>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</si>
  <si>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</si>
  <si>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</si>
  <si>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</si>
  <si>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</si>
  <si>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</si>
  <si>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</si>
  <si>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</si>
  <si>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</si>
  <si>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</si>
  <si>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</si>
  <si>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</si>
  <si>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</si>
  <si>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</si>
  <si>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</si>
  <si>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</si>
  <si>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</si>
  <si>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</si>
  <si>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</si>
  <si>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</si>
  <si>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</si>
  <si>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</si>
  <si>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</si>
  <si>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</si>
  <si>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</si>
  <si>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</si>
  <si>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</si>
  <si>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</si>
  <si>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</si>
  <si>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</si>
  <si>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</si>
  <si>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</si>
  <si>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</si>
  <si>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</si>
  <si>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</si>
  <si>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</si>
  <si>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</si>
  <si>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</si>
  <si>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</si>
  <si>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</si>
  <si>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</si>
  <si>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</si>
  <si>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</si>
  <si>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</si>
  <si>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</si>
  <si>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</si>
  <si>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</si>
  <si>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</si>
  <si>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</si>
  <si>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</si>
  <si>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</si>
  <si>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</si>
  <si>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</si>
  <si>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</si>
  <si>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</si>
  <si>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</si>
  <si>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</si>
  <si>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</si>
  <si>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</si>
  <si>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</si>
  <si>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</si>
  <si>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</si>
  <si>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</si>
  <si>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</si>
  <si>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</si>
  <si>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</si>
  <si>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</si>
  <si>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</si>
  <si>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</si>
  <si>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</si>
  <si>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</si>
  <si>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</si>
  <si>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</si>
  <si>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</si>
  <si>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</si>
  <si>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</si>
  <si>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</si>
  <si>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</si>
  <si>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</si>
  <si>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</si>
  <si>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</si>
  <si>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</si>
  <si>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</si>
  <si>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</si>
  <si>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</si>
  <si>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</si>
  <si>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</si>
  <si>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</si>
  <si>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</si>
  <si>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</si>
  <si>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</si>
  <si>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</si>
  <si>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</si>
  <si>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</si>
  <si>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</si>
  <si>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</si>
  <si>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</si>
  <si>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</si>
  <si>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</si>
  <si>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</si>
  <si>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</si>
  <si>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</si>
  <si>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</si>
  <si>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</si>
  <si>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</si>
  <si>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</si>
  <si>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</si>
  <si>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</si>
  <si>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</si>
  <si>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</si>
  <si>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</si>
  <si>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</si>
  <si>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</si>
  <si>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</si>
  <si>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</si>
  <si>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</si>
  <si>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</si>
  <si>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</si>
  <si>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</si>
  <si>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</si>
  <si>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</si>
  <si>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</si>
  <si>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</si>
  <si>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</si>
  <si>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</si>
  <si>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</si>
  <si>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</si>
  <si>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</si>
  <si>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</si>
  <si>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</si>
  <si>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</si>
  <si>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</si>
  <si>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</si>
  <si>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</si>
  <si>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</si>
  <si>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</si>
  <si>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</si>
  <si>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</si>
  <si>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</si>
  <si>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</si>
  <si>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</si>
  <si>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</si>
  <si>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</si>
  <si>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</si>
  <si>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</si>
  <si>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</si>
  <si>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</si>
  <si>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</si>
  <si>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</si>
  <si>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</si>
  <si>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</si>
  <si>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</si>
  <si>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</si>
  <si>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</si>
  <si>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</si>
  <si>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</si>
  <si>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</si>
  <si>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</si>
  <si>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</si>
  <si>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</si>
  <si>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</si>
  <si>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</si>
  <si>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</si>
  <si>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</si>
  <si>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</si>
  <si>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</si>
  <si>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</si>
  <si>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</si>
  <si>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</si>
  <si>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</si>
  <si>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</si>
  <si>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</si>
  <si>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</si>
  <si>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</si>
  <si>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</si>
  <si>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</si>
  <si>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</si>
  <si>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</si>
  <si>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</si>
  <si>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</si>
  <si>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</si>
  <si>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</si>
  <si>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</si>
  <si>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</si>
  <si>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</si>
  <si>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</si>
  <si>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</si>
  <si>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</si>
  <si>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</si>
  <si>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</si>
  <si>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</si>
  <si>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</si>
  <si>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</si>
  <si>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</si>
  <si>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</si>
  <si>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</si>
  <si>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</si>
  <si>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</si>
  <si>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</si>
  <si>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</si>
  <si>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</si>
  <si>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</si>
  <si>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</si>
  <si>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</si>
  <si>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</si>
  <si>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</si>
  <si>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</si>
  <si>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</si>
  <si>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</si>
  <si>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</si>
  <si>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</si>
  <si>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</si>
  <si>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</si>
  <si>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</si>
  <si>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</si>
  <si>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</si>
  <si>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</si>
  <si>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</si>
  <si>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</si>
  <si>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</si>
  <si>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</si>
  <si>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</si>
  <si>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</si>
  <si>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</si>
  <si>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</si>
  <si>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</si>
  <si>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</si>
  <si>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</si>
  <si>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</si>
  <si>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</si>
  <si>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</si>
  <si>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</si>
  <si>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</si>
  <si>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</si>
  <si>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</si>
  <si>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</si>
  <si>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</si>
  <si>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</si>
  <si>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</si>
  <si>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</si>
  <si>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</si>
  <si>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</si>
  <si>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</si>
  <si>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</si>
  <si>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</si>
  <si>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</si>
  <si>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</si>
  <si>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</si>
  <si>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</si>
  <si>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</si>
  <si>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</si>
  <si>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</si>
  <si>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</si>
  <si>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</si>
  <si>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</si>
  <si>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</si>
  <si>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</si>
  <si>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</si>
  <si>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</si>
  <si>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</si>
  <si>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</si>
  <si>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</si>
  <si>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</si>
  <si>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</si>
  <si>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</si>
  <si>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</si>
  <si>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</si>
  <si>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</si>
  <si>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</si>
  <si>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</si>
  <si>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</si>
  <si>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</si>
  <si>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</si>
  <si>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</si>
  <si>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</si>
  <si>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</si>
  <si>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</si>
  <si>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</si>
  <si>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</si>
  <si>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</si>
  <si>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</si>
  <si>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</si>
  <si>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</si>
  <si>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</si>
  <si>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</si>
  <si>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</si>
  <si>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</si>
  <si>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</si>
  <si>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</si>
  <si>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</si>
  <si>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</si>
  <si>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</si>
  <si>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</si>
  <si>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</si>
  <si>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</si>
  <si>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</si>
  <si>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</si>
  <si>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</si>
  <si>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</si>
  <si>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</si>
  <si>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</si>
  <si>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</si>
  <si>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</si>
  <si>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</si>
  <si>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</si>
  <si>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</si>
  <si>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</si>
  <si>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</si>
  <si>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</si>
  <si>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</si>
  <si>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</si>
  <si>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</si>
  <si>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</si>
  <si>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</si>
  <si>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</si>
  <si>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</si>
  <si>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</si>
  <si>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</si>
  <si>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</si>
  <si>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</si>
  <si>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</si>
  <si>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</si>
  <si>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</si>
  <si>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</si>
  <si>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</si>
  <si>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</si>
  <si>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</si>
  <si>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</si>
  <si>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</si>
  <si>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</si>
  <si>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</si>
  <si>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</si>
  <si>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</si>
  <si>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</si>
  <si>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</si>
  <si>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</si>
  <si>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</si>
  <si>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</si>
  <si>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</si>
  <si>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</si>
  <si>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</si>
  <si>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</si>
  <si>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</si>
  <si>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</si>
  <si>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</si>
  <si>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</si>
  <si>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</si>
  <si>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</si>
  <si>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</si>
  <si>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</si>
  <si>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</si>
  <si>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</si>
  <si>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</si>
  <si>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</si>
  <si>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</si>
  <si>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</si>
  <si>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</si>
  <si>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</si>
  <si>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</si>
  <si>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</si>
  <si>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</si>
  <si>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</si>
  <si>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</si>
  <si>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</si>
  <si>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</si>
  <si>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</si>
  <si>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</si>
  <si>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</si>
  <si>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</si>
  <si>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</si>
  <si>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</si>
  <si>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</si>
  <si>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</si>
  <si>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</si>
  <si>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</si>
  <si>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</si>
  <si>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</si>
  <si>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</si>
  <si>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</si>
  <si>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</si>
  <si>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</si>
  <si>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</si>
  <si>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</si>
  <si>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</si>
  <si>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</si>
  <si>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</si>
  <si>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</si>
  <si>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</si>
  <si>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</si>
  <si>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</si>
  <si>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</si>
  <si>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</si>
  <si>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</si>
  <si>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</si>
  <si>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</si>
  <si>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</si>
  <si>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</si>
  <si>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</si>
  <si>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</si>
  <si>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</si>
  <si>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</si>
  <si>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</si>
  <si>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</si>
  <si>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</si>
  <si>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</si>
  <si>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</si>
  <si>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</si>
  <si>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</si>
  <si>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</si>
  <si>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</si>
  <si>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</si>
  <si>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</si>
  <si>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</si>
  <si>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</si>
  <si>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</si>
  <si>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</si>
  <si>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</si>
  <si>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</si>
  <si>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</si>
  <si>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</si>
  <si>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</si>
  <si>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</si>
  <si>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</si>
  <si>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</si>
  <si>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</si>
  <si>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</si>
  <si>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</si>
  <si>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</si>
  <si>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</si>
  <si>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</si>
  <si>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</si>
  <si>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</si>
  <si>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</si>
  <si>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</si>
  <si>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</si>
  <si>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</si>
  <si>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</si>
  <si>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</si>
  <si>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</si>
  <si>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</si>
  <si>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</si>
  <si>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</si>
  <si>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</si>
  <si>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</si>
  <si>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</si>
  <si>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</si>
  <si>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</si>
  <si>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</si>
  <si>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</si>
  <si>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</si>
  <si>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</si>
  <si>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</si>
  <si>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</si>
  <si>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</si>
  <si>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</si>
  <si>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</si>
  <si>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</si>
  <si>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</si>
  <si>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</si>
  <si>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</si>
  <si>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</si>
  <si>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</si>
  <si>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</si>
  <si>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</si>
  <si>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</si>
  <si>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</si>
  <si>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</si>
  <si>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</si>
  <si>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</si>
  <si>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</si>
  <si>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</si>
  <si>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</si>
  <si>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</si>
  <si>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</si>
  <si>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</si>
  <si>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</si>
  <si>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</si>
  <si>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</si>
  <si>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</si>
  <si>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</si>
  <si>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</si>
  <si>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</si>
  <si>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</si>
  <si>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</si>
  <si>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</si>
  <si>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</si>
  <si>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</si>
  <si>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</si>
  <si>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</si>
  <si>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</si>
  <si>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</si>
  <si>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</si>
  <si>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</si>
  <si>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</si>
  <si>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</si>
  <si>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</si>
  <si>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</si>
  <si>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</si>
  <si>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</si>
  <si>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</si>
  <si>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</si>
  <si>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</si>
  <si>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</si>
  <si>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</si>
  <si>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</si>
  <si>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</si>
  <si>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</si>
  <si>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</si>
  <si>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</si>
  <si>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</si>
  <si>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</si>
  <si>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</si>
  <si>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</si>
  <si>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</si>
  <si>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</si>
  <si>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</si>
  <si>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</si>
  <si>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</si>
  <si>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</si>
  <si>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</si>
  <si>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</si>
  <si>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</si>
  <si>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</si>
  <si>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</si>
  <si>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</si>
  <si>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</si>
  <si>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</si>
  <si>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</si>
  <si>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</si>
  <si>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</si>
  <si>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</si>
  <si>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</si>
  <si>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</si>
  <si>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</si>
  <si>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</si>
  <si>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</si>
  <si>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</si>
  <si>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</si>
  <si>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</si>
  <si>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</si>
  <si>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</si>
  <si>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</si>
  <si>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</si>
  <si>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</si>
  <si>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</si>
  <si>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</si>
  <si>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</si>
  <si>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</si>
  <si>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</si>
  <si>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</si>
  <si>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</si>
  <si>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</si>
  <si>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</si>
  <si>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</si>
  <si>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</si>
  <si>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</si>
  <si>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</si>
  <si>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</si>
  <si>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</si>
  <si>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</si>
  <si>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</si>
  <si>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</si>
  <si>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</si>
  <si>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</si>
  <si>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</si>
  <si>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</si>
  <si>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</si>
  <si>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</si>
  <si>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</si>
  <si>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</si>
  <si>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</si>
  <si>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</si>
  <si>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</si>
  <si>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</si>
  <si>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</si>
  <si>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</si>
  <si>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</si>
  <si>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</si>
  <si>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</si>
  <si>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</si>
  <si>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</si>
  <si>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</si>
  <si>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</si>
  <si>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</si>
  <si>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</si>
  <si>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</si>
  <si>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</si>
  <si>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</si>
  <si>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</si>
  <si>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</si>
  <si>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</si>
  <si>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</si>
  <si>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</si>
  <si>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</si>
  <si>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</si>
  <si>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</si>
  <si>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</si>
  <si>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</si>
  <si>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</si>
  <si>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</si>
  <si>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</si>
  <si>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</si>
  <si>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</si>
  <si>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</si>
  <si>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</si>
  <si>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</si>
  <si>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</si>
  <si>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</si>
  <si>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</si>
  <si>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</si>
  <si>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</si>
  <si>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</si>
  <si>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</si>
  <si>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</si>
  <si>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</si>
  <si>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</si>
  <si>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</si>
  <si>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</si>
  <si>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</si>
  <si>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</si>
  <si>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</si>
  <si>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</si>
  <si>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</si>
  <si>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</si>
  <si>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</si>
  <si>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</si>
  <si>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</si>
  <si>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</si>
  <si>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</si>
  <si>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</si>
  <si>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</si>
  <si>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</si>
  <si>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</si>
  <si>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</si>
  <si>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</si>
  <si>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</si>
  <si>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</si>
  <si>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</si>
  <si>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</si>
  <si>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</si>
  <si>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</si>
  <si>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</si>
  <si>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</si>
  <si>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</si>
  <si>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</si>
  <si>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</si>
  <si>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</si>
  <si>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</si>
  <si>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</si>
  <si>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</si>
  <si>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</si>
  <si>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</si>
  <si>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</si>
  <si>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</si>
  <si>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</si>
  <si>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</si>
  <si>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</si>
  <si>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</si>
  <si>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</si>
  <si>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</si>
  <si>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</si>
  <si>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</si>
  <si>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</si>
  <si>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</si>
  <si>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</si>
  <si>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</si>
  <si>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</si>
  <si>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</si>
  <si>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</si>
  <si>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</si>
  <si>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</si>
  <si>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</si>
  <si>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</si>
  <si>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</si>
  <si>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</si>
  <si>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</si>
  <si>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</si>
  <si>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</si>
  <si>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</si>
  <si>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</si>
  <si>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</si>
  <si>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</si>
  <si>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</si>
  <si>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</si>
  <si>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</si>
  <si>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</si>
  <si>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</si>
  <si>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</si>
  <si>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</si>
  <si>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</si>
  <si>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</si>
  <si>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</si>
  <si>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</si>
  <si>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</si>
  <si>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</si>
  <si>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</si>
  <si>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</si>
  <si>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</si>
  <si>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</si>
  <si>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</si>
  <si>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</si>
  <si>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</si>
  <si>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</si>
  <si>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</si>
  <si>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</si>
  <si>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</si>
  <si>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</si>
  <si>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</si>
  <si>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</si>
  <si>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</si>
  <si>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</si>
  <si>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</si>
  <si>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</si>
  <si>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</si>
  <si>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</si>
  <si>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</si>
  <si>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</si>
  <si>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</si>
  <si>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</si>
  <si>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</si>
  <si>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</si>
  <si>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</si>
  <si>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</si>
  <si>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</si>
  <si>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</si>
  <si>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</si>
  <si>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</si>
  <si>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</si>
  <si>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</si>
  <si>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</si>
  <si>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</si>
  <si>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</si>
  <si>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</si>
  <si>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</si>
  <si>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</si>
  <si>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</si>
  <si>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</si>
  <si>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</si>
  <si>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</si>
  <si>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</si>
  <si>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</si>
  <si>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</si>
  <si>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</si>
  <si>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</si>
  <si>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</si>
  <si>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</si>
  <si>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</si>
  <si>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</si>
  <si>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</si>
  <si>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</si>
  <si>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</si>
  <si>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</si>
  <si>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</si>
  <si>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</si>
  <si>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</si>
  <si>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</si>
  <si>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</si>
  <si>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</si>
  <si>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</si>
  <si>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</si>
  <si>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</si>
  <si>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</si>
  <si>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</si>
  <si>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</si>
  <si>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</si>
  <si>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</si>
  <si>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</si>
  <si>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</si>
  <si>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</si>
  <si>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</si>
  <si>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</si>
  <si>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</si>
  <si>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</si>
  <si>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</si>
  <si>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</si>
  <si>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</si>
  <si>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</si>
  <si>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</si>
  <si>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</si>
  <si>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</si>
  <si>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</si>
  <si>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</si>
  <si>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</si>
  <si>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</si>
  <si>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</si>
  <si>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</si>
  <si>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</si>
  <si>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</si>
  <si>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</si>
  <si>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</si>
  <si>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</si>
  <si>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</si>
  <si>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</si>
  <si>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</si>
  <si>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</si>
  <si>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</si>
  <si>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</si>
  <si>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</si>
  <si>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</si>
  <si>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</si>
  <si>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</si>
  <si>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</si>
  <si>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</si>
  <si>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</si>
  <si>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</si>
  <si>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</si>
  <si>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</si>
  <si>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</si>
  <si>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</si>
  <si>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</si>
  <si>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</si>
  <si>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</si>
  <si>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</si>
  <si>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</si>
  <si>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</si>
  <si>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</si>
  <si>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</si>
  <si>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</si>
  <si>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</si>
  <si>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</si>
  <si>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</si>
  <si>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</si>
  <si>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</si>
  <si>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</si>
  <si>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</si>
  <si>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</si>
  <si>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</si>
  <si>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</si>
  <si>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</si>
  <si>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</si>
  <si>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</si>
  <si>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</si>
  <si>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</si>
  <si>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</si>
  <si>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</si>
  <si>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</si>
  <si>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</si>
  <si>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</si>
  <si>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</si>
  <si>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</si>
  <si>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</si>
  <si>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</si>
  <si>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</si>
  <si>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</si>
  <si>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</si>
  <si>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</si>
  <si>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</si>
  <si>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</si>
  <si>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</si>
  <si>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</si>
  <si>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</si>
  <si>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</si>
  <si>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</si>
  <si>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</si>
  <si>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</si>
  <si>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</si>
  <si>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</si>
  <si>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</si>
  <si>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</si>
  <si>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</si>
  <si>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</si>
  <si>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</si>
  <si>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</si>
  <si>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</si>
  <si>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</si>
  <si>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</si>
  <si>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</si>
  <si>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</si>
  <si>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</si>
  <si>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</si>
  <si>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</si>
  <si>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</si>
  <si>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</si>
  <si>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</si>
  <si>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</si>
  <si>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</si>
  <si>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</si>
  <si>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</si>
  <si>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</si>
  <si>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</si>
  <si>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</si>
  <si>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</si>
  <si>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</si>
  <si>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</si>
  <si>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</si>
  <si>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</si>
  <si>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</si>
  <si>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</si>
  <si>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</si>
  <si>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</si>
  <si>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</si>
  <si>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</si>
  <si>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</si>
  <si>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</si>
  <si>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</si>
  <si>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</si>
  <si>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</si>
  <si>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</si>
  <si>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</si>
  <si>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</si>
  <si>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</si>
  <si>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</si>
  <si>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</si>
  <si>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</si>
  <si>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</si>
  <si>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</si>
  <si>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</si>
  <si>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</si>
  <si>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</si>
  <si>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</si>
  <si>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</si>
  <si>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</si>
  <si>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</si>
  <si>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</si>
  <si>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</si>
  <si>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</si>
  <si>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</si>
  <si>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</si>
  <si>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</si>
  <si>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</si>
  <si>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</si>
  <si>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</si>
  <si>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</si>
  <si>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</si>
  <si>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</si>
  <si>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</si>
  <si>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</si>
  <si>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</si>
  <si>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</si>
  <si>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</si>
  <si>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</si>
  <si>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</si>
  <si>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</si>
  <si>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</si>
  <si>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</si>
  <si>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</si>
  <si>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</si>
  <si>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</si>
  <si>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</si>
  <si>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</si>
  <si>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</si>
  <si>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</si>
  <si>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</si>
  <si>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</si>
  <si>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</si>
  <si>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</si>
  <si>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</si>
  <si>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</si>
  <si>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</si>
  <si>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</si>
  <si>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</si>
  <si>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</si>
  <si>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</si>
  <si>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</si>
  <si>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</si>
  <si>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</si>
  <si>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</si>
  <si>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</si>
  <si>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</si>
  <si>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</si>
  <si>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</si>
  <si>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</si>
  <si>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</si>
  <si>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</si>
  <si>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</si>
  <si>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</si>
  <si>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</si>
  <si>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</si>
  <si>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</si>
  <si>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</si>
  <si>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</si>
  <si>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</si>
  <si>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</si>
  <si>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</si>
  <si>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</si>
  <si>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</si>
  <si>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</si>
  <si>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</si>
  <si>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</si>
  <si>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</si>
  <si>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</si>
  <si>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</si>
  <si>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</si>
  <si>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</si>
  <si>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</si>
  <si>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</si>
  <si>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</si>
  <si>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</si>
  <si>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</si>
  <si>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</si>
  <si>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</si>
  <si>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</si>
  <si>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</si>
  <si>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</si>
  <si>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</si>
  <si>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</si>
  <si>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</si>
  <si>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</si>
  <si>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</si>
  <si>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</si>
  <si>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</si>
  <si>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</si>
  <si>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</si>
  <si>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</si>
  <si>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</si>
  <si>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</si>
  <si>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</si>
  <si>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</si>
  <si>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</si>
  <si>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</si>
  <si>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</si>
  <si>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</si>
  <si>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</si>
  <si>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</si>
  <si>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</si>
  <si>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</si>
  <si>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</si>
  <si>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</si>
  <si>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</si>
  <si>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</si>
  <si>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</si>
  <si>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</si>
  <si>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</si>
  <si>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</si>
  <si>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</si>
  <si>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</si>
  <si>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</si>
  <si>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</si>
  <si>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</si>
  <si>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</si>
  <si>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</si>
  <si>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</si>
  <si>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</si>
  <si>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</si>
  <si>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</si>
  <si>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</si>
  <si>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</si>
  <si>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</si>
  <si>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</si>
  <si>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</si>
  <si>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</si>
  <si>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</si>
  <si>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</si>
  <si>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</si>
  <si>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</si>
  <si>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</si>
  <si>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</si>
  <si>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</si>
  <si>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</si>
  <si>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</si>
  <si>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</si>
  <si>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</si>
  <si>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</si>
  <si>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</si>
  <si>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</si>
  <si>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</si>
  <si>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</si>
  <si>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</si>
  <si>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</si>
  <si>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</si>
  <si>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</si>
  <si>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</si>
  <si>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</si>
  <si>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</si>
  <si>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</si>
  <si>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</si>
  <si>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</si>
  <si>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</si>
  <si>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</si>
  <si>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</si>
  <si>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</si>
  <si>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</si>
  <si>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</si>
  <si>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</si>
  <si>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</si>
  <si>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</si>
  <si>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</si>
  <si>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</si>
  <si>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</si>
  <si>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</si>
  <si>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</si>
  <si>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</si>
  <si>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</si>
  <si>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</si>
  <si>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</si>
  <si>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</si>
  <si>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</si>
  <si>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</si>
  <si>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</si>
  <si>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</si>
  <si>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</si>
  <si>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</si>
  <si>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</si>
  <si>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</si>
  <si>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</si>
  <si>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</si>
  <si>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</si>
  <si>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</si>
  <si>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</si>
  <si>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</si>
  <si>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</si>
  <si>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</si>
  <si>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</si>
  <si>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</si>
  <si>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</si>
  <si>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</si>
  <si>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</si>
  <si>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</si>
  <si>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</si>
  <si>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</si>
  <si>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</si>
  <si>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</si>
  <si>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</si>
  <si>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</si>
  <si>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</si>
  <si>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</si>
  <si>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</si>
  <si>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</si>
  <si>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</si>
  <si>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</si>
  <si>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</si>
  <si>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</si>
  <si>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</si>
  <si>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</si>
  <si>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</si>
  <si>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</si>
  <si>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</si>
  <si>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</si>
  <si>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</si>
  <si>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</si>
  <si>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</si>
  <si>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</si>
  <si>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</si>
  <si>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</si>
  <si>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</si>
  <si>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</si>
  <si>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</si>
  <si>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</si>
  <si>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</si>
  <si>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</si>
  <si>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</si>
  <si>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</si>
  <si>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</si>
  <si>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</si>
  <si>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</si>
  <si>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</si>
  <si>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</si>
  <si>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</si>
  <si>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</si>
  <si>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</si>
  <si>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</si>
  <si>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</si>
  <si>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</si>
  <si>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</si>
  <si>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</si>
  <si>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</si>
  <si>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</si>
  <si>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</si>
  <si>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</si>
  <si>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</si>
  <si>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</si>
  <si>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</si>
  <si>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</si>
  <si>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</si>
  <si>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</si>
  <si>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</si>
  <si>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</si>
  <si>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</si>
  <si>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</si>
  <si>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</si>
  <si>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</si>
  <si>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</si>
  <si>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</si>
  <si>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</si>
  <si>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</si>
  <si>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</si>
  <si>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</si>
  <si>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</si>
  <si>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</si>
  <si>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</si>
  <si>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</si>
  <si>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</si>
  <si>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</si>
  <si>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</si>
  <si>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</si>
  <si>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</si>
  <si>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</si>
  <si>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</si>
  <si>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</si>
  <si>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</si>
  <si>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</si>
  <si>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</si>
  <si>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</si>
  <si>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</si>
  <si>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</si>
  <si>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</si>
  <si>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</si>
  <si>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</si>
  <si>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</si>
  <si>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</si>
  <si>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</si>
  <si>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</si>
  <si>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</si>
  <si>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</si>
  <si>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</si>
  <si>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</si>
  <si>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</si>
  <si>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</si>
  <si>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</si>
  <si>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</si>
  <si>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</si>
  <si>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</si>
  <si>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</si>
  <si>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</si>
  <si>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</si>
  <si>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</si>
  <si>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</si>
  <si>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</si>
  <si>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</si>
  <si>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</si>
  <si>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</si>
  <si>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</si>
  <si>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</si>
  <si>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</si>
  <si>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</si>
  <si>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</si>
  <si>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</si>
  <si>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</si>
  <si>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</si>
  <si>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</si>
  <si>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</si>
  <si>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</si>
  <si>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</si>
  <si>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</si>
  <si>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</si>
  <si>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</si>
  <si>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</si>
  <si>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</si>
  <si>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</si>
  <si>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</si>
  <si>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</si>
  <si>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</si>
  <si>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</si>
  <si>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</si>
  <si>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</si>
  <si>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</si>
  <si>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</si>
  <si>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</si>
  <si>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</si>
  <si>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</si>
  <si>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</si>
  <si>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</si>
  <si>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</si>
  <si>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</si>
  <si>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</si>
  <si>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</si>
  <si>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</si>
  <si>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</si>
  <si>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</si>
  <si>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</si>
  <si>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</si>
  <si>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</si>
  <si>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</si>
  <si>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</si>
  <si>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</si>
  <si>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</si>
  <si>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</si>
  <si>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</si>
  <si>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</si>
  <si>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</si>
  <si>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</si>
  <si>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</si>
  <si>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</si>
  <si>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</si>
  <si>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</si>
  <si>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</si>
  <si>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</si>
  <si>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</si>
  <si>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</si>
  <si>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</si>
  <si>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</si>
  <si>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</si>
  <si>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</si>
  <si>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</si>
  <si>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</si>
  <si>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</si>
  <si>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</si>
  <si>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</si>
  <si>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</si>
  <si>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</si>
  <si>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</si>
  <si>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</si>
  <si>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</si>
  <si>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</si>
  <si>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</si>
  <si>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</si>
  <si>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</si>
  <si>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</si>
  <si>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</si>
  <si>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</si>
  <si>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</si>
  <si>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</si>
  <si>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</si>
  <si>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</si>
  <si>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</si>
  <si>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</si>
  <si>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</si>
  <si>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</si>
  <si>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</si>
  <si>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</si>
  <si>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</si>
  <si>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</si>
  <si>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</si>
  <si>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</si>
  <si>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</si>
  <si>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</si>
  <si>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</si>
  <si>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</si>
  <si>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</si>
  <si>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</si>
  <si>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</si>
  <si>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</si>
  <si>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</si>
  <si>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</si>
  <si>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</si>
  <si>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</si>
  <si>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</si>
  <si>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</si>
  <si>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</si>
  <si>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</si>
  <si>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</si>
  <si>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</si>
  <si>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</si>
  <si>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</si>
  <si>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</si>
  <si>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</si>
  <si>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</si>
  <si>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</si>
  <si>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</si>
  <si>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</si>
  <si>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</si>
  <si>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</si>
  <si>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</si>
  <si>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</si>
  <si>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</si>
  <si>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</si>
  <si>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</si>
  <si>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</si>
  <si>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</si>
  <si>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</si>
  <si>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</si>
  <si>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</si>
  <si>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</si>
  <si>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</si>
  <si>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</si>
  <si>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</si>
  <si>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</si>
  <si>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</si>
  <si>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</si>
  <si>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</si>
  <si>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</si>
  <si>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</si>
  <si>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</si>
  <si>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</si>
  <si>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</si>
  <si>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</si>
  <si>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</si>
  <si>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</si>
  <si>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</si>
  <si>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</si>
  <si>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</si>
  <si>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</si>
  <si>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</si>
  <si>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</si>
  <si>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</si>
  <si>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</si>
  <si>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</si>
  <si>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</si>
  <si>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</si>
  <si>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</si>
  <si>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</si>
  <si>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</si>
  <si>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</si>
  <si>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</si>
  <si>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</si>
  <si>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</si>
  <si>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</si>
  <si>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</si>
  <si>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</si>
  <si>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</si>
  <si>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</si>
  <si>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</si>
  <si>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</si>
  <si>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</si>
  <si>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</si>
  <si>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</si>
  <si>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</si>
  <si>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</si>
  <si>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</si>
  <si>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</si>
  <si>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</si>
  <si>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</si>
  <si>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</si>
  <si>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</si>
  <si>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</si>
  <si>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</si>
  <si>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</si>
  <si>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</si>
  <si>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</si>
  <si>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</si>
  <si>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</si>
  <si>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</si>
  <si>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</si>
  <si>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</si>
  <si>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</si>
  <si>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</si>
  <si>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</si>
  <si>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</si>
  <si>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</si>
  <si>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</si>
  <si>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</si>
  <si>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</si>
  <si>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</si>
  <si>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</si>
  <si>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</si>
  <si>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</si>
  <si>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</si>
  <si>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</si>
  <si>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</si>
  <si>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</si>
  <si>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</si>
  <si>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</si>
  <si>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</si>
  <si>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</si>
  <si>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</si>
  <si>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</si>
  <si>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</si>
  <si>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</si>
  <si>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</si>
  <si>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</si>
  <si>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</si>
  <si>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</si>
  <si>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</si>
  <si>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</si>
  <si>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</si>
  <si>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</si>
  <si>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</si>
  <si>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</si>
  <si>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</si>
  <si>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</si>
  <si>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</si>
  <si>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</si>
  <si>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</si>
  <si>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</si>
  <si>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</si>
  <si>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</si>
  <si>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</si>
  <si>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</si>
  <si>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</si>
  <si>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</si>
  <si>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</si>
  <si>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</si>
  <si>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</si>
  <si>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</si>
  <si>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</si>
  <si>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</si>
  <si>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</si>
  <si>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</si>
  <si>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</si>
  <si>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</si>
  <si>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</si>
  <si>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</si>
  <si>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</si>
  <si>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</si>
  <si>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</si>
  <si>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</si>
  <si>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</si>
  <si>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</si>
  <si>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</si>
  <si>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</si>
  <si>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</si>
  <si>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</si>
  <si>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</si>
  <si>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</si>
  <si>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</si>
  <si>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</si>
  <si>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</si>
  <si>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</si>
  <si>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</si>
  <si>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</si>
  <si>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</si>
  <si>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</si>
  <si>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</si>
  <si>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</si>
  <si>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</si>
  <si>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</si>
  <si>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</si>
  <si>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</si>
  <si>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</si>
  <si>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</si>
  <si>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</si>
  <si>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</si>
  <si>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</si>
  <si>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</si>
  <si>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</si>
  <si>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</si>
  <si>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</si>
  <si>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</si>
  <si>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</si>
  <si>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</si>
  <si>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</si>
  <si>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</si>
  <si>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</si>
  <si>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</si>
  <si>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</si>
  <si>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</si>
  <si>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</si>
  <si>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</si>
  <si>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</si>
  <si>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</si>
  <si>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</si>
  <si>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</si>
  <si>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</si>
  <si>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</si>
  <si>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</si>
  <si>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</si>
  <si>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</si>
  <si>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</si>
  <si>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</si>
  <si>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</si>
  <si>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</si>
  <si>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</si>
  <si>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</si>
  <si>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</si>
  <si>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</si>
  <si>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</si>
  <si>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</si>
  <si>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</si>
  <si>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</si>
  <si>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</si>
  <si>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</si>
  <si>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</si>
  <si>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</si>
  <si>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</si>
  <si>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</si>
  <si>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</si>
  <si>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</si>
  <si>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</si>
  <si>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</si>
  <si>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</si>
  <si>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</si>
  <si>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</si>
  <si>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</si>
  <si>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</si>
  <si>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</si>
  <si>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</si>
  <si>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</si>
  <si>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</si>
  <si>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</si>
  <si>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</si>
  <si>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</si>
  <si>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</si>
  <si>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</si>
  <si>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</si>
  <si>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</si>
  <si>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</si>
  <si>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</si>
  <si>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</si>
  <si>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</si>
  <si>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</si>
  <si>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</si>
  <si>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</si>
  <si>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</si>
  <si>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</si>
  <si>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</si>
  <si>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</si>
  <si>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</si>
  <si>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</si>
  <si>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</si>
  <si>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</si>
  <si>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</si>
  <si>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</si>
  <si>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</si>
  <si>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</si>
  <si>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</si>
  <si>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</si>
  <si>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</si>
  <si>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</si>
  <si>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</si>
  <si>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</si>
  <si>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</si>
  <si>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</si>
  <si>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</si>
  <si>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</si>
  <si>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</si>
  <si>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</si>
  <si>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</si>
  <si>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</si>
  <si>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</si>
  <si>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</si>
  <si>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</si>
  <si>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</si>
  <si>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</si>
  <si>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</si>
  <si>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</si>
  <si>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</si>
  <si>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</si>
  <si>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</si>
  <si>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</si>
  <si>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</si>
  <si>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</si>
  <si>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</si>
  <si>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</si>
  <si>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</si>
  <si>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</si>
  <si>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</si>
  <si>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</si>
  <si>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</si>
  <si>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</si>
  <si>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</si>
  <si>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</si>
  <si>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</si>
  <si>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</si>
  <si>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</si>
  <si>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</si>
  <si>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</si>
  <si>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</si>
  <si>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</si>
  <si>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</si>
  <si>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</si>
  <si>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</si>
  <si>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</si>
  <si>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</si>
  <si>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</si>
  <si>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</si>
  <si>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</si>
  <si>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</si>
  <si>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</si>
  <si>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</si>
  <si>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</si>
  <si>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</si>
  <si>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</si>
  <si>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</si>
  <si>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</si>
  <si>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</si>
  <si>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</si>
  <si>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</si>
  <si>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</si>
  <si>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</si>
  <si>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</si>
  <si>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</si>
  <si>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</si>
  <si>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</si>
  <si>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</si>
  <si>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</si>
  <si>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</si>
  <si>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</si>
  <si>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</si>
  <si>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</si>
  <si>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</si>
  <si>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</si>
  <si>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</si>
  <si>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</si>
  <si>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</si>
  <si>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</si>
  <si>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</si>
  <si>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</si>
  <si>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</si>
  <si>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</si>
  <si>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</si>
  <si>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</si>
  <si>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</si>
  <si>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</si>
  <si>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</si>
  <si>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</si>
  <si>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</si>
  <si>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</si>
  <si>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</si>
  <si>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</si>
  <si>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</si>
  <si>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</si>
  <si>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</si>
  <si>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</si>
  <si>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</si>
  <si>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</si>
  <si>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</si>
  <si>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</si>
  <si>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</si>
  <si>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</si>
  <si>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</si>
  <si>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</si>
  <si>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</si>
  <si>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</si>
  <si>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</si>
  <si>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</si>
  <si>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</si>
  <si>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</si>
  <si>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</si>
  <si>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</si>
  <si>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</si>
  <si>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</si>
  <si>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</si>
  <si>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</si>
  <si>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</si>
  <si>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</si>
  <si>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</si>
  <si>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</si>
  <si>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</si>
  <si>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</si>
  <si>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</si>
  <si>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</si>
  <si>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</si>
  <si>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</si>
  <si>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</si>
  <si>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</si>
  <si>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</si>
  <si>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</si>
  <si>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</si>
  <si>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</si>
  <si>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</si>
  <si>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</si>
  <si>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</si>
  <si>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</si>
  <si>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</si>
  <si>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</si>
  <si>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</si>
  <si>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</si>
  <si>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</si>
  <si>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</si>
  <si>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</si>
  <si>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</si>
  <si>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</si>
  <si>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</si>
  <si>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</si>
  <si>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</si>
  <si>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</si>
  <si>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</si>
  <si>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</si>
  <si>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</si>
  <si>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</si>
  <si>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</si>
  <si>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</si>
  <si>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</si>
  <si>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</si>
  <si>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</si>
  <si>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</si>
  <si>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</si>
  <si>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</si>
  <si>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</si>
  <si>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</si>
  <si>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</si>
  <si>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</si>
  <si>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</si>
  <si>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</si>
  <si>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</si>
  <si>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</si>
  <si>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</si>
  <si>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</si>
  <si>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</si>
  <si>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</si>
  <si>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</si>
  <si>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</si>
  <si>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</si>
  <si>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</si>
  <si>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</si>
  <si>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</si>
  <si>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</si>
  <si>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</si>
  <si>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</si>
  <si>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</si>
  <si>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</si>
  <si>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</si>
  <si>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</si>
  <si>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</si>
  <si>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</si>
  <si>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</si>
  <si>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</si>
  <si>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</si>
  <si>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</si>
  <si>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</si>
  <si>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</si>
  <si>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</si>
  <si>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</si>
  <si>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</si>
  <si>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</si>
  <si>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</si>
  <si>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</si>
  <si>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</si>
  <si>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</si>
  <si>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</si>
  <si>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</si>
  <si>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</si>
  <si>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</si>
  <si>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</si>
  <si>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</si>
  <si>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</si>
  <si>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</si>
  <si>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</si>
  <si>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</si>
  <si>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</si>
  <si>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</si>
  <si>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</si>
  <si>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</si>
  <si>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</si>
  <si>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</si>
  <si>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</si>
  <si>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</si>
  <si>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</si>
  <si>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</si>
  <si>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</si>
  <si>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</si>
  <si>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</si>
  <si>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</si>
  <si>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</si>
  <si>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</si>
  <si>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</si>
  <si>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</si>
  <si>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</si>
  <si>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</si>
  <si>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</si>
  <si>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</si>
  <si>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</si>
  <si>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</si>
  <si>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</si>
  <si>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</si>
  <si>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</si>
  <si>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</si>
  <si>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</si>
  <si>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</si>
  <si>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</si>
  <si>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</si>
  <si>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</si>
  <si>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</si>
  <si>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</si>
  <si>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</si>
  <si>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</si>
  <si>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</si>
  <si>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</si>
  <si>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</si>
  <si>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</si>
  <si>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</si>
  <si>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</si>
  <si>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</si>
  <si>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</si>
  <si>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</si>
  <si>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</si>
  <si>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</si>
  <si>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</si>
  <si>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</si>
  <si>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</si>
  <si>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</si>
  <si>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</si>
  <si>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</si>
  <si>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</si>
  <si>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</si>
  <si>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</si>
  <si>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</si>
  <si>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</si>
  <si>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</si>
  <si>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</si>
  <si>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</si>
  <si>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</si>
  <si>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</si>
  <si>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</si>
  <si>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</si>
  <si>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</si>
  <si>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</si>
  <si>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</si>
  <si>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</si>
  <si>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</si>
  <si>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</si>
  <si>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</si>
  <si>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</si>
  <si>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</si>
  <si>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</si>
  <si>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</si>
  <si>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</si>
  <si>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</si>
  <si>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</si>
  <si>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</si>
  <si>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</si>
  <si>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</si>
  <si>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</si>
  <si>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</si>
  <si>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</si>
  <si>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</si>
  <si>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</si>
  <si>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</si>
  <si>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</si>
  <si>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</si>
  <si>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</si>
  <si>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</si>
  <si>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</si>
  <si>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</si>
  <si>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</si>
  <si>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</si>
  <si>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</si>
  <si>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</si>
  <si>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</si>
  <si>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</si>
  <si>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</si>
  <si>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</si>
  <si>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</si>
  <si>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</si>
  <si>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</si>
  <si>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</si>
  <si>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</si>
  <si>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</si>
  <si>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</si>
  <si>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</si>
  <si>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</si>
  <si>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</si>
  <si>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</si>
  <si>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</si>
  <si>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</si>
  <si>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</si>
  <si>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</si>
  <si>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</si>
  <si>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</si>
  <si>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</si>
  <si>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</si>
  <si>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</si>
  <si>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</si>
  <si>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</si>
  <si>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</si>
  <si>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</si>
  <si>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</si>
  <si>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</si>
  <si>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</si>
  <si>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</si>
  <si>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</si>
  <si>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</si>
  <si>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</si>
  <si>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</si>
  <si>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</si>
  <si>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</si>
  <si>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</si>
  <si>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</si>
  <si>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</si>
  <si>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</si>
  <si>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</si>
  <si>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</si>
  <si>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</si>
  <si>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</si>
  <si>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</si>
  <si>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</si>
  <si>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</si>
  <si>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</si>
  <si>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</si>
  <si>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</si>
  <si>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</si>
  <si>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</si>
  <si>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</si>
  <si>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</si>
  <si>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</si>
  <si>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</si>
  <si>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</si>
  <si>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</si>
  <si>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</si>
  <si>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</si>
  <si>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</si>
  <si>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</si>
  <si>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</si>
  <si>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</si>
  <si>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</si>
  <si>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</si>
  <si>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</si>
  <si>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</si>
  <si>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</si>
  <si>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</si>
  <si>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</si>
  <si>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</si>
  <si>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</si>
  <si>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</si>
  <si>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</si>
  <si>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</si>
  <si>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</si>
  <si>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</si>
  <si>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</si>
  <si>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</si>
  <si>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</si>
  <si>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</si>
  <si>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</si>
  <si>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</si>
  <si>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</si>
  <si>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</si>
  <si>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</si>
  <si>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</si>
  <si>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</si>
  <si>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</si>
  <si>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</si>
  <si>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</si>
  <si>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</si>
  <si>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</si>
  <si>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</si>
  <si>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</si>
  <si>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</si>
  <si>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</si>
  <si>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</si>
  <si>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</si>
  <si>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</si>
  <si>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</si>
  <si>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</si>
  <si>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</si>
  <si>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</si>
  <si>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</si>
  <si>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</si>
  <si>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</si>
  <si>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</si>
  <si>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</si>
  <si>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</si>
  <si>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</si>
  <si>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</si>
  <si>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</si>
  <si>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</si>
  <si>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</si>
  <si>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</si>
  <si>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</si>
  <si>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</si>
  <si>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</si>
  <si>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</si>
  <si>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</si>
  <si>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</si>
  <si>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</si>
  <si>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</si>
  <si>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</si>
  <si>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</si>
  <si>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</si>
  <si>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</si>
  <si>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</si>
  <si>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</si>
  <si>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</si>
  <si>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</si>
  <si>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</si>
  <si>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</si>
  <si>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</si>
  <si>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</si>
  <si>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</si>
  <si>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</si>
  <si>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</si>
  <si>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</si>
  <si>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</si>
  <si>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</si>
  <si>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</si>
  <si>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</si>
  <si>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</si>
  <si>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</si>
  <si>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</si>
  <si>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</si>
  <si>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</si>
  <si>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</si>
  <si>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</si>
  <si>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</si>
  <si>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</si>
  <si>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</si>
  <si>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</si>
  <si>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</si>
  <si>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</si>
  <si>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</si>
  <si>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</si>
  <si>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</si>
  <si>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</si>
  <si>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</si>
  <si>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</si>
  <si>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</si>
  <si>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</si>
  <si>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</si>
  <si>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</si>
  <si>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</si>
  <si>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</si>
  <si>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</si>
  <si>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</si>
  <si>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</si>
  <si>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</si>
  <si>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</si>
  <si>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</si>
  <si>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</si>
  <si>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</si>
  <si>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</si>
  <si>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</si>
  <si>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</si>
  <si>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</si>
  <si>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</si>
  <si>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</si>
  <si>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</si>
  <si>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</si>
  <si>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</si>
  <si>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</si>
  <si>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</si>
  <si>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</si>
  <si>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</si>
  <si>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</si>
  <si>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</si>
  <si>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</si>
  <si>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</si>
  <si>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</si>
  <si>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</si>
  <si>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</si>
  <si>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</si>
  <si>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</si>
  <si>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</si>
  <si>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</si>
  <si>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</si>
  <si>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</si>
  <si>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</si>
  <si>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</si>
  <si>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</si>
  <si>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</si>
  <si>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</si>
  <si>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</si>
  <si>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</si>
  <si>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</si>
  <si>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</si>
  <si>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</si>
  <si>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</si>
  <si>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</si>
  <si>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</si>
  <si>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</si>
  <si>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</si>
  <si>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</si>
  <si>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</si>
  <si>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</si>
  <si>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</si>
  <si>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</si>
  <si>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</si>
  <si>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</si>
  <si>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</si>
  <si>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</si>
  <si>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</si>
  <si>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</si>
  <si>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</si>
  <si>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</si>
  <si>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</si>
  <si>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</si>
  <si>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</si>
  <si>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</si>
  <si>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</si>
  <si>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</si>
  <si>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</si>
  <si>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</si>
  <si>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</si>
  <si>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</si>
  <si>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</si>
  <si>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</si>
  <si>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</si>
  <si>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</si>
  <si>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</si>
  <si>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</si>
  <si>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</si>
  <si>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</si>
  <si>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</si>
  <si>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</si>
  <si>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</si>
  <si>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</si>
  <si>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</si>
  <si>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</si>
  <si>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</si>
  <si>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</si>
  <si>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</si>
  <si>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</si>
  <si>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</si>
  <si>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</si>
  <si>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</si>
  <si>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</si>
  <si>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</si>
  <si>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</si>
  <si>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</si>
  <si>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</si>
  <si>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</si>
  <si>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</si>
  <si>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</si>
  <si>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</si>
  <si>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</si>
  <si>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</si>
  <si>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</si>
  <si>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</si>
  <si>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</si>
  <si>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</si>
  <si>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</si>
  <si>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</si>
  <si>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</si>
  <si>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</si>
  <si>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</si>
  <si>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</si>
  <si>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</si>
  <si>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</si>
  <si>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</si>
  <si>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</si>
  <si>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</si>
  <si>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</si>
  <si>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</si>
  <si>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</si>
  <si>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</si>
  <si>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</si>
  <si>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</si>
  <si>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</si>
  <si>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</si>
  <si>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</si>
  <si>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</si>
  <si>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</si>
  <si>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</si>
  <si>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</si>
  <si>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</si>
  <si>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</si>
  <si>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</si>
  <si>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</si>
  <si>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</si>
  <si>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</si>
  <si>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</si>
  <si>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</si>
  <si>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</si>
  <si>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</si>
  <si>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</si>
  <si>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</si>
  <si>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</si>
  <si>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</si>
  <si>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</si>
  <si>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</si>
  <si>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</si>
  <si>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</si>
  <si>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</si>
  <si>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</si>
  <si>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</si>
  <si>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</si>
  <si>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</si>
  <si>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</si>
  <si>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</si>
  <si>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</si>
  <si>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</si>
  <si>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</si>
  <si>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</si>
  <si>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</si>
  <si>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</si>
  <si>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</si>
  <si>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</si>
  <si>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</si>
  <si>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</si>
  <si>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</si>
  <si>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</si>
  <si>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</si>
  <si>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</si>
  <si>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</si>
  <si>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</si>
  <si>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</si>
  <si>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</si>
  <si>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</si>
  <si>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</si>
  <si>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</si>
  <si>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</si>
  <si>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</si>
  <si>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</si>
  <si>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</si>
  <si>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</si>
  <si>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</si>
  <si>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</si>
  <si>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</si>
  <si>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</si>
  <si>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</si>
  <si>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</si>
  <si>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</si>
  <si>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</si>
  <si>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</si>
  <si>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</si>
  <si>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</si>
  <si>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</si>
  <si>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</si>
  <si>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</si>
  <si>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</si>
  <si>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</si>
  <si>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</si>
  <si>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</si>
  <si>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</si>
  <si>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</si>
  <si>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</si>
  <si>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</si>
  <si>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</si>
  <si>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</si>
  <si>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</si>
  <si>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</si>
  <si>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</si>
  <si>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</si>
  <si>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</si>
  <si>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</si>
  <si>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</si>
  <si>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</si>
  <si>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</si>
  <si>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</si>
  <si>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</si>
  <si>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</si>
  <si>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</si>
  <si>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</si>
  <si>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</si>
  <si>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</si>
  <si>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</si>
  <si>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</si>
  <si>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</si>
  <si>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</si>
  <si>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</si>
  <si>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</si>
  <si>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</si>
  <si>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</si>
  <si>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</si>
  <si>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</si>
  <si>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</si>
  <si>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</si>
  <si>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</si>
  <si>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</si>
  <si>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</si>
  <si>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</si>
  <si>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</si>
  <si>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</si>
  <si>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</si>
  <si>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</si>
  <si>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</si>
  <si>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</si>
  <si>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</si>
  <si>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</si>
  <si>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</si>
  <si>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</si>
  <si>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</si>
  <si>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</si>
  <si>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</si>
  <si>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</si>
  <si>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</si>
  <si>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</si>
  <si>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</si>
  <si>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</si>
  <si>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</si>
  <si>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</si>
  <si>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</si>
  <si>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</si>
  <si>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</si>
  <si>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</si>
  <si>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</si>
  <si>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</si>
  <si>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</si>
  <si>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</si>
  <si>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</si>
  <si>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</si>
  <si>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</si>
  <si>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</si>
  <si>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</si>
  <si>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</si>
  <si>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</si>
  <si>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</si>
  <si>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</si>
  <si>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</si>
  <si>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</si>
  <si>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</si>
  <si>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</si>
  <si>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</si>
  <si>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</si>
  <si>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</si>
  <si>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</si>
  <si>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</si>
  <si>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</si>
  <si>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</si>
  <si>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</si>
  <si>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</si>
  <si>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</si>
  <si>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</si>
  <si>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</si>
  <si>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</si>
  <si>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</si>
  <si>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</si>
  <si>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</si>
  <si>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</si>
  <si>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</si>
  <si>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</si>
  <si>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</si>
  <si>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</si>
  <si>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</si>
  <si>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</si>
  <si>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</si>
  <si>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</si>
  <si>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</si>
  <si>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</si>
  <si>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</si>
  <si>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</si>
  <si>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</si>
  <si>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</si>
  <si>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</si>
  <si>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</si>
  <si>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</si>
  <si>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</si>
  <si>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</si>
  <si>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</si>
  <si>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</si>
  <si>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</si>
  <si>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</si>
  <si>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</si>
  <si>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</si>
  <si>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</si>
  <si>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</si>
  <si>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</si>
  <si>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</si>
  <si>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</si>
  <si>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</si>
  <si>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</si>
  <si>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</si>
  <si>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</si>
  <si>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</si>
  <si>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</si>
  <si>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</si>
  <si>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</si>
  <si>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</si>
  <si>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</si>
  <si>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</si>
  <si>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</si>
  <si>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</si>
  <si>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</si>
  <si>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</si>
  <si>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</si>
  <si>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</si>
  <si>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</si>
  <si>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</si>
  <si>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</si>
  <si>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</si>
  <si>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</si>
  <si>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</si>
  <si>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</si>
  <si>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</si>
  <si>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</si>
  <si>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</si>
  <si>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</si>
  <si>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</si>
  <si>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</si>
  <si>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</si>
  <si>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</si>
  <si>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</si>
  <si>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</si>
  <si>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</si>
  <si>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</si>
  <si>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</si>
  <si>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</si>
  <si>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</si>
  <si>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</si>
  <si>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</si>
  <si>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</si>
  <si>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</si>
  <si>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</si>
  <si>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</si>
  <si>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</si>
  <si>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</si>
  <si>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</si>
  <si>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</si>
  <si>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</si>
  <si>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</si>
  <si>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</si>
  <si>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</si>
  <si>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</si>
  <si>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</si>
  <si>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</si>
  <si>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</si>
  <si>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</si>
  <si>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</si>
  <si>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</si>
  <si>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</si>
  <si>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</si>
  <si>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</si>
  <si>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</si>
  <si>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</si>
  <si>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</si>
  <si>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</si>
  <si>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</si>
  <si>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</si>
  <si>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</si>
  <si>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</si>
  <si>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</si>
  <si>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</si>
  <si>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</si>
  <si>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</si>
  <si>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</si>
  <si>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</si>
  <si>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</si>
  <si>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</si>
  <si>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</si>
  <si>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</si>
  <si>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</si>
  <si>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</si>
  <si>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</si>
  <si>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</si>
  <si>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</si>
  <si>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</si>
  <si>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</si>
  <si>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</si>
  <si>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</si>
  <si>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</si>
  <si>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</si>
  <si>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</si>
  <si>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</si>
  <si>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</si>
  <si>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</si>
  <si>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</si>
  <si>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</si>
  <si>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</si>
  <si>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</si>
  <si>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</si>
  <si>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</si>
  <si>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</si>
  <si>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</si>
  <si>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</si>
  <si>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</si>
  <si>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</si>
  <si>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</si>
  <si>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</si>
  <si>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</si>
  <si>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</si>
  <si>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</si>
  <si>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</si>
  <si>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</si>
  <si>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</si>
  <si>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</si>
  <si>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</si>
  <si>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</si>
  <si>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</si>
  <si>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</si>
  <si>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</si>
  <si>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</si>
  <si>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</si>
  <si>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</si>
  <si>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</si>
  <si>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</si>
  <si>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</si>
  <si>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</si>
  <si>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</si>
  <si>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</si>
  <si>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</si>
  <si>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</si>
  <si>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</si>
  <si>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</si>
  <si>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</si>
  <si>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</si>
  <si>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</si>
  <si>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</si>
  <si>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</si>
  <si>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</si>
  <si>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</si>
  <si>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</si>
  <si>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</si>
  <si>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</si>
  <si>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</si>
  <si>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</si>
  <si>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</si>
  <si>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</si>
  <si>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</si>
  <si>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</si>
  <si>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</si>
  <si>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</si>
  <si>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</si>
  <si>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</si>
  <si>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</si>
  <si>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</si>
  <si>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</si>
  <si>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</si>
  <si>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</si>
  <si>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</si>
  <si>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</si>
  <si>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</si>
  <si>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</si>
  <si>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</si>
  <si>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</si>
  <si>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</si>
  <si>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</si>
  <si>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</si>
  <si>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</si>
  <si>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</si>
  <si>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</si>
  <si>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</si>
  <si>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</si>
  <si>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</si>
  <si>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</si>
  <si>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</si>
  <si>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</si>
  <si>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</si>
  <si>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</si>
  <si>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</si>
  <si>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</si>
  <si>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</si>
  <si>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</si>
  <si>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</si>
  <si>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</si>
  <si>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</si>
  <si>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</si>
  <si>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</si>
  <si>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</si>
  <si>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</si>
  <si>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</si>
  <si>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</si>
  <si>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</si>
  <si>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</si>
  <si>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</si>
  <si>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</si>
  <si>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</si>
  <si>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</si>
  <si>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</si>
  <si>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</si>
  <si>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</si>
  <si>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</si>
  <si>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</si>
  <si>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</si>
  <si>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</si>
  <si>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</si>
  <si>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</si>
  <si>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</si>
  <si>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</si>
  <si>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</si>
  <si>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</si>
  <si>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</si>
  <si>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</si>
  <si>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</si>
  <si>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</si>
  <si>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</si>
  <si>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</si>
  <si>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</si>
  <si>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</si>
  <si>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</si>
  <si>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</si>
  <si>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</si>
  <si>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</si>
  <si>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</si>
  <si>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</si>
  <si>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</si>
  <si>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</si>
  <si>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</si>
  <si>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</si>
  <si>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</si>
  <si>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</si>
  <si>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</si>
  <si>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</si>
  <si>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</si>
  <si>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</si>
  <si>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</si>
  <si>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</si>
  <si>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</si>
  <si>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</si>
  <si>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</si>
  <si>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</si>
  <si>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</si>
  <si>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</si>
  <si>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</si>
  <si>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</si>
  <si>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</si>
  <si>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</si>
  <si>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</si>
  <si>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</si>
  <si>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</si>
  <si>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</si>
  <si>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</si>
  <si>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</si>
  <si>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</si>
  <si>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</si>
  <si>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</si>
  <si>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</si>
  <si>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</si>
  <si>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</si>
  <si>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</si>
  <si>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</si>
  <si>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</si>
  <si>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</si>
  <si>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</si>
  <si>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</si>
  <si>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</si>
  <si>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</si>
  <si>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</si>
  <si>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</si>
  <si>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</si>
  <si>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</si>
  <si>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</si>
  <si>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</si>
  <si>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</si>
  <si>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</si>
  <si>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</si>
  <si>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</si>
  <si>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</si>
  <si>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</si>
  <si>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</si>
  <si>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</si>
  <si>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</si>
  <si>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</si>
  <si>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</si>
  <si>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</si>
  <si>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</si>
  <si>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</si>
  <si>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</si>
  <si>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</si>
  <si>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</si>
  <si>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</si>
  <si>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</si>
  <si>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</si>
  <si>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</si>
  <si>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</si>
  <si>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</si>
  <si>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</si>
  <si>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</si>
  <si>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</si>
  <si>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</si>
  <si>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</si>
  <si>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</si>
  <si>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</si>
  <si>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</si>
  <si>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</si>
  <si>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</si>
  <si>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</si>
  <si>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</si>
  <si>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</si>
  <si>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</si>
  <si>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</si>
  <si>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</si>
  <si>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</si>
  <si>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</si>
  <si>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</si>
  <si>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</si>
  <si>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</si>
  <si>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</si>
  <si>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</si>
  <si>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</si>
  <si>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</si>
  <si>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</si>
  <si>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</si>
  <si>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</si>
  <si>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</si>
  <si>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</si>
  <si>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</si>
  <si>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</si>
  <si>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</si>
  <si>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</si>
  <si>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</si>
  <si>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</si>
  <si>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</si>
  <si>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</si>
  <si>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</si>
  <si>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</si>
  <si>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</si>
  <si>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</si>
  <si>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</si>
  <si>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</si>
  <si>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</si>
  <si>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</si>
  <si>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</si>
  <si>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</si>
  <si>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</si>
  <si>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</si>
  <si>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</si>
  <si>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</si>
  <si>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</si>
  <si>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</si>
  <si>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</si>
  <si>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</si>
  <si>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</si>
  <si>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</si>
  <si>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</si>
  <si>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</si>
  <si>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</si>
  <si>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</si>
  <si>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</si>
  <si>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</si>
  <si>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</si>
  <si>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</si>
  <si>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</si>
  <si>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</si>
  <si>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</si>
  <si>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</si>
  <si>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</si>
  <si>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</si>
  <si>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</si>
  <si>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</si>
  <si>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</si>
  <si>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</si>
  <si>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</si>
  <si>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</si>
  <si>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</si>
  <si>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</si>
  <si>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</si>
  <si>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</si>
  <si>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</si>
  <si>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</si>
  <si>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</si>
  <si>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</si>
  <si>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</si>
  <si>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</si>
  <si>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</si>
  <si>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</si>
  <si>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</si>
  <si>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</si>
  <si>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</si>
  <si>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</si>
  <si>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</si>
  <si>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</si>
  <si>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</si>
  <si>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</si>
  <si>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</si>
  <si>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</si>
  <si>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</si>
  <si>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</si>
  <si>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</si>
  <si>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</si>
  <si>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</si>
  <si>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</si>
  <si>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</si>
  <si>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</si>
  <si>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</si>
  <si>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</si>
  <si>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</si>
  <si>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</si>
  <si>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</si>
  <si>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</si>
  <si>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</si>
  <si>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</si>
  <si>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</si>
  <si>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</si>
  <si>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</si>
  <si>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</si>
  <si>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</si>
  <si>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</si>
  <si>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</si>
  <si>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</si>
  <si>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</si>
  <si>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</si>
  <si>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</si>
  <si>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</si>
  <si>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</si>
  <si>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</si>
  <si>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</si>
  <si>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</si>
  <si>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</si>
  <si>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</si>
  <si>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</si>
  <si>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</si>
  <si>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</si>
  <si>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</si>
  <si>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</si>
  <si>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</si>
  <si>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</si>
  <si>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</si>
  <si>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</si>
  <si>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</si>
  <si>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</si>
  <si>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</si>
  <si>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</si>
  <si>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</si>
  <si>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</si>
  <si>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</si>
  <si>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</si>
  <si>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</si>
  <si>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</si>
  <si>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</si>
  <si>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</si>
  <si>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</si>
  <si>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</si>
  <si>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</si>
  <si>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</si>
  <si>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</si>
  <si>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</si>
  <si>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</si>
  <si>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</si>
  <si>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</si>
  <si>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</si>
  <si>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</si>
  <si>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</si>
  <si>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</si>
  <si>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</si>
  <si>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</si>
  <si>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</si>
  <si>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</si>
  <si>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</si>
  <si>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</si>
  <si>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</si>
  <si>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</si>
  <si>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</si>
  <si>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</si>
  <si>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</si>
  <si>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</si>
  <si>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</si>
  <si>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</si>
  <si>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</si>
  <si>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</si>
  <si>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</si>
  <si>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</si>
  <si>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</si>
  <si>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</si>
  <si>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</si>
  <si>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</si>
  <si>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</si>
  <si>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</si>
  <si>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</si>
  <si>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</si>
  <si>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</si>
  <si>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</si>
  <si>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</si>
  <si>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</si>
  <si>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</si>
  <si>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</si>
  <si>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</si>
  <si>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</si>
  <si>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</si>
  <si>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</si>
  <si>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</si>
  <si>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</si>
  <si>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</si>
  <si>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</si>
  <si>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</si>
  <si>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</si>
  <si>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</si>
  <si>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</si>
  <si>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</si>
  <si>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</si>
  <si>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</si>
  <si>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</si>
  <si>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</si>
  <si>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</si>
  <si>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</si>
  <si>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</si>
  <si>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</si>
  <si>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</si>
  <si>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</si>
  <si>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</si>
  <si>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</si>
  <si>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</si>
  <si>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</si>
  <si>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</si>
  <si>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</si>
  <si>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</si>
  <si>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</si>
  <si>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</si>
  <si>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</si>
  <si>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</si>
  <si>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</si>
  <si>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</si>
  <si>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</si>
  <si>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</si>
  <si>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</si>
  <si>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</si>
  <si>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</si>
  <si>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</si>
  <si>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</si>
  <si>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</si>
  <si>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</si>
  <si>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</si>
  <si>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</si>
  <si>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</si>
  <si>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</si>
  <si>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</si>
  <si>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</si>
  <si>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</si>
  <si>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</si>
  <si>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</si>
  <si>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</si>
  <si>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</si>
  <si>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</si>
  <si>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</si>
  <si>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</si>
  <si>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</si>
  <si>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</si>
  <si>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</si>
  <si>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</si>
  <si>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</si>
  <si>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</si>
  <si>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</si>
  <si>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</si>
  <si>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</si>
  <si>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</si>
  <si>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</si>
  <si>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</si>
  <si>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</si>
  <si>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</si>
  <si>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</si>
  <si>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</si>
  <si>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</si>
  <si>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</si>
  <si>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</si>
  <si>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</si>
  <si>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</si>
  <si>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</si>
  <si>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</si>
  <si>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</si>
  <si>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</si>
  <si>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</si>
  <si>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</si>
  <si>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</si>
  <si>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</si>
  <si>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</si>
  <si>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</si>
  <si>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</si>
  <si>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</si>
  <si>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</si>
  <si>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</si>
  <si>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</si>
  <si>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</si>
  <si>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</si>
  <si>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</si>
  <si>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</si>
  <si>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</si>
  <si>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</si>
  <si>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</si>
  <si>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</si>
  <si>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</si>
  <si>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</si>
  <si>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</si>
  <si>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</si>
  <si>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</si>
  <si>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</si>
  <si>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</si>
  <si>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</si>
  <si>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</si>
  <si>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</si>
  <si>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</si>
  <si>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</si>
  <si>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</si>
  <si>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</si>
  <si>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</si>
  <si>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</si>
  <si>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</si>
  <si>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</si>
  <si>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</si>
  <si>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</si>
  <si>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</si>
  <si>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</si>
  <si>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</si>
  <si>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</si>
  <si>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</si>
  <si>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</si>
  <si>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</si>
  <si>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</si>
  <si>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</si>
  <si>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</si>
  <si>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</si>
  <si>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</si>
  <si>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</si>
  <si>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</si>
  <si>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</si>
  <si>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</si>
  <si>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</si>
  <si>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</si>
  <si>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</si>
  <si>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</si>
  <si>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</si>
  <si>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</si>
  <si>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</si>
  <si>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</si>
  <si>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</si>
  <si>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</si>
  <si>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</si>
  <si>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</si>
  <si>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</si>
  <si>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</si>
  <si>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</si>
  <si>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</si>
  <si>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</si>
  <si>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</si>
  <si>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</si>
  <si>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</si>
  <si>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</si>
  <si>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</si>
  <si>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</si>
  <si>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</si>
  <si>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</si>
  <si>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</si>
  <si>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</si>
  <si>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</si>
  <si>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</si>
  <si>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</si>
  <si>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</si>
  <si>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</si>
  <si>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</si>
  <si>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</si>
  <si>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</si>
  <si>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</si>
  <si>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</si>
  <si>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</si>
  <si>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</si>
  <si>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</si>
  <si>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</si>
  <si>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</si>
  <si>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</si>
  <si>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</si>
  <si>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</si>
  <si>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</si>
  <si>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</si>
  <si>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</si>
  <si>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</si>
  <si>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</si>
  <si>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</si>
  <si>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</si>
  <si>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</si>
  <si>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</si>
  <si>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</si>
  <si>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</si>
  <si>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</si>
  <si>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</si>
  <si>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</si>
  <si>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</si>
  <si>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</si>
  <si>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</si>
  <si>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</si>
  <si>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</si>
  <si>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</si>
  <si>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</si>
  <si>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</si>
  <si>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</si>
  <si>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</si>
  <si>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</si>
  <si>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</si>
  <si>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</si>
  <si>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</si>
  <si>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</si>
  <si>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</si>
  <si>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</si>
  <si>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</si>
  <si>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</si>
  <si>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</si>
  <si>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</si>
  <si>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</si>
  <si>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</si>
  <si>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</si>
  <si>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</si>
  <si>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</si>
  <si>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</si>
  <si>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</si>
  <si>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</si>
  <si>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</si>
  <si>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</si>
  <si>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</si>
  <si>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</si>
  <si>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</si>
  <si>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</si>
  <si>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</si>
  <si>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</si>
  <si>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</si>
  <si>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</si>
  <si>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</si>
  <si>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</si>
  <si>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</si>
  <si>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</si>
  <si>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</si>
  <si>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</si>
  <si>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</si>
  <si>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</si>
  <si>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</si>
  <si>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</si>
  <si>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</si>
  <si>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</si>
  <si>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</si>
  <si>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</si>
  <si>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</si>
  <si>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</si>
  <si>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</si>
  <si>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</si>
  <si>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</si>
  <si>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</si>
  <si>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</si>
  <si>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</si>
  <si>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</si>
  <si>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</si>
  <si>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</si>
  <si>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</si>
  <si>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</si>
  <si>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</si>
  <si>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</si>
  <si>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</si>
  <si>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</si>
  <si>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</si>
  <si>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</si>
  <si>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</si>
  <si>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</si>
  <si>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</si>
  <si>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</si>
  <si>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</si>
  <si>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</si>
  <si>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</si>
  <si>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</si>
  <si>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</si>
  <si>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</si>
  <si>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</si>
  <si>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</si>
  <si>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</si>
  <si>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</si>
  <si>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</si>
  <si>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</si>
  <si>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</si>
  <si>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</si>
  <si>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</si>
  <si>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</si>
  <si>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</si>
  <si>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</si>
  <si>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</si>
  <si>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</si>
  <si>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</si>
  <si>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</si>
  <si>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</si>
  <si>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</si>
  <si>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</si>
  <si>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</si>
  <si>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</si>
  <si>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</si>
  <si>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</si>
  <si>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</si>
  <si>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</si>
  <si>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</si>
  <si>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</si>
  <si>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</si>
  <si>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</si>
  <si>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</si>
  <si>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</si>
  <si>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</si>
  <si>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</si>
  <si>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</si>
  <si>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</si>
  <si>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</si>
  <si>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</si>
  <si>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</si>
  <si>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</si>
  <si>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</si>
  <si>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</si>
  <si>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</si>
  <si>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</si>
  <si>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</si>
  <si>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</si>
  <si>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</si>
  <si>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</si>
  <si>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</si>
  <si>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</si>
  <si>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</si>
  <si>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</si>
  <si>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</si>
  <si>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</si>
  <si>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</si>
  <si>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</si>
  <si>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</si>
  <si>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</si>
  <si>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</si>
  <si>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</si>
  <si>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</si>
  <si>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</si>
  <si>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</si>
  <si>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</si>
  <si>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</si>
  <si>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</si>
  <si>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</si>
  <si>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</si>
  <si>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</si>
  <si>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</si>
  <si>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</si>
  <si>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</si>
  <si>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</si>
  <si>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</si>
  <si>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</si>
  <si>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</si>
  <si>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</si>
  <si>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</si>
  <si>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</si>
  <si>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</si>
  <si>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</si>
  <si>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</si>
  <si>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</si>
  <si>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</si>
  <si>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</si>
  <si>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</si>
  <si>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</si>
  <si>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</si>
  <si>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</si>
  <si>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</si>
  <si>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</si>
  <si>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</si>
  <si>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</si>
  <si>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</si>
  <si>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</si>
  <si>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</si>
  <si>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</si>
  <si>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</si>
  <si>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</si>
  <si>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</si>
  <si>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</si>
  <si>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</si>
  <si>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</si>
  <si>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</si>
  <si>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</si>
  <si>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</si>
  <si>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</si>
  <si>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</si>
  <si>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</si>
  <si>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</si>
  <si>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</si>
  <si>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</si>
  <si>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</si>
  <si>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</si>
  <si>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</si>
  <si>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</si>
  <si>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</si>
  <si>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</si>
  <si>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</si>
  <si>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</si>
  <si>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</si>
  <si>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</si>
  <si>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</si>
  <si>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</si>
  <si>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</si>
  <si>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</si>
  <si>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</si>
  <si>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</si>
  <si>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</si>
  <si>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</si>
  <si>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</si>
  <si>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</si>
  <si>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</si>
  <si>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</si>
  <si>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</si>
  <si>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</si>
  <si>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</si>
  <si>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</si>
  <si>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</si>
  <si>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</si>
  <si>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</si>
  <si>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</si>
  <si>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</si>
  <si>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</si>
  <si>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</si>
  <si>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</si>
  <si>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</si>
  <si>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</si>
  <si>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</si>
  <si>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</si>
  <si>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</si>
  <si>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</si>
  <si>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</si>
  <si>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</si>
  <si>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</si>
  <si>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</si>
  <si>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</si>
  <si>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</si>
  <si>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</si>
  <si>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</si>
  <si>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</si>
  <si>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</si>
  <si>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</si>
  <si>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</si>
  <si>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</si>
  <si>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</si>
  <si>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</si>
  <si>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</si>
  <si>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</si>
  <si>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</si>
  <si>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</si>
  <si>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</si>
  <si>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</si>
  <si>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</si>
  <si>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</si>
  <si>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</si>
  <si>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</si>
  <si>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</si>
  <si>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</si>
  <si>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</si>
  <si>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</si>
  <si>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</si>
  <si>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</si>
  <si>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</si>
  <si>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</si>
  <si>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</si>
  <si>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</si>
  <si>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</si>
  <si>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</si>
  <si>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</si>
  <si>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</si>
  <si>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</si>
  <si>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</si>
  <si>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</si>
  <si>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</si>
  <si>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</si>
  <si>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</si>
  <si>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</si>
  <si>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</si>
  <si>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</si>
  <si>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</si>
  <si>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</si>
  <si>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</si>
  <si>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</si>
  <si>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</si>
  <si>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</si>
  <si>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</si>
  <si>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</si>
  <si>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</si>
  <si>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</si>
  <si>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</si>
  <si>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</si>
  <si>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</si>
  <si>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</si>
  <si>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</si>
  <si>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</si>
  <si>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</si>
  <si>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</si>
  <si>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</si>
  <si>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</si>
  <si>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</si>
  <si>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</si>
  <si>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</si>
  <si>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</si>
  <si>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</si>
  <si>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</si>
  <si>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</si>
  <si>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</si>
  <si>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</si>
  <si>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</si>
  <si>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</si>
  <si>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</si>
  <si>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</si>
  <si>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</si>
  <si>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</si>
  <si>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</si>
  <si>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</si>
  <si>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</si>
  <si>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</si>
  <si>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</si>
  <si>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</si>
  <si>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</si>
  <si>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</si>
  <si>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</si>
  <si>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</si>
  <si>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</si>
  <si>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</si>
  <si>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</si>
  <si>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</si>
  <si>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</si>
  <si>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</si>
  <si>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</si>
  <si>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</si>
  <si>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</si>
  <si>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</si>
  <si>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</si>
  <si>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</si>
  <si>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</si>
  <si>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</si>
  <si>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</si>
  <si>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</si>
  <si>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</si>
  <si>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</si>
  <si>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</si>
  <si>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</si>
  <si>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</si>
  <si>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</si>
  <si>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</si>
  <si>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</si>
  <si>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</si>
  <si>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</si>
  <si>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</si>
  <si>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</si>
  <si>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</si>
  <si>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</si>
  <si>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</si>
  <si>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</si>
  <si>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</si>
  <si>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</si>
  <si>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</si>
  <si>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</si>
  <si>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</si>
  <si>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</si>
  <si>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</si>
  <si>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</si>
  <si>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</si>
  <si>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</si>
  <si>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</si>
  <si>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</si>
  <si>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</si>
  <si>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</si>
  <si>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</si>
  <si>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</si>
  <si>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</si>
  <si>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</si>
  <si>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</si>
  <si>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</si>
  <si>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</si>
  <si>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</si>
  <si>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</si>
  <si>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</si>
  <si>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</si>
  <si>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</si>
  <si>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</si>
  <si>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</si>
  <si>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</si>
  <si>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</si>
  <si>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</si>
  <si>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</si>
  <si>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</si>
  <si>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</si>
  <si>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</si>
  <si>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</si>
  <si>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</si>
  <si>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</si>
  <si>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</si>
  <si>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</si>
  <si>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</si>
  <si>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</si>
  <si>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</si>
  <si>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</si>
  <si>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</si>
  <si>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</si>
  <si>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</si>
  <si>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</si>
  <si>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</si>
  <si>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</si>
  <si>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</si>
  <si>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</si>
  <si>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</si>
  <si>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</si>
  <si>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</si>
  <si>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</si>
  <si>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</si>
  <si>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</si>
  <si>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</si>
  <si>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</si>
  <si>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</si>
  <si>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</si>
  <si>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</si>
  <si>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</si>
  <si>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</si>
  <si>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</si>
  <si>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</si>
  <si>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</si>
  <si>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</si>
  <si>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</si>
  <si>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</si>
  <si>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</si>
  <si>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</si>
  <si>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</si>
  <si>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</si>
  <si>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</si>
  <si>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</si>
  <si>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</si>
  <si>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</si>
  <si>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</si>
  <si>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</si>
  <si>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</si>
  <si>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</si>
  <si>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</si>
  <si>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</si>
  <si>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</si>
  <si>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</si>
  <si>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</si>
  <si>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</si>
  <si>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</si>
  <si>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</si>
  <si>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</si>
  <si>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</si>
  <si>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</si>
  <si>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</si>
  <si>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</si>
  <si>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</si>
  <si>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</si>
  <si>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</si>
  <si>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</si>
  <si>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</si>
  <si>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</si>
  <si>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</si>
  <si>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</si>
  <si>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</si>
  <si>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</si>
  <si>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</si>
  <si>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</si>
  <si>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</si>
  <si>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</si>
  <si>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</si>
  <si>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</si>
  <si>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</si>
  <si>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</si>
  <si>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</si>
  <si>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</si>
  <si>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</si>
  <si>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</si>
  <si>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</si>
  <si>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</si>
  <si>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</si>
  <si>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</si>
  <si>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</si>
  <si>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</si>
  <si>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</si>
  <si>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</si>
  <si>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</si>
  <si>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</si>
  <si>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</si>
  <si>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</si>
  <si>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</si>
  <si>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</si>
  <si>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</si>
  <si>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</si>
  <si>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</si>
  <si>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</si>
  <si>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</si>
  <si>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</si>
  <si>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</si>
  <si>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</si>
  <si>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</si>
  <si>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</si>
  <si>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</si>
  <si>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</si>
  <si>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</si>
  <si>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</si>
  <si>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</si>
  <si>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</si>
  <si>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</si>
  <si>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</si>
  <si>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</si>
  <si>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</si>
  <si>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</si>
  <si>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</si>
  <si>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</si>
  <si>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</si>
  <si>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</si>
  <si>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</si>
  <si>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</si>
  <si>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</si>
  <si>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</si>
  <si>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</si>
  <si>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</si>
  <si>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</si>
  <si>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</si>
  <si>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</si>
  <si>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</si>
  <si>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</si>
  <si>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</si>
  <si>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</si>
  <si>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</si>
  <si>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</si>
  <si>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</si>
  <si>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</si>
  <si>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</si>
  <si>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</si>
  <si>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</si>
  <si>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</si>
  <si>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</si>
  <si>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</si>
  <si>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</si>
  <si>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</si>
  <si>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</si>
  <si>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</si>
  <si>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</si>
  <si>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</si>
  <si>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</si>
  <si>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</si>
  <si>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</si>
  <si>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</si>
  <si>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</si>
  <si>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</si>
  <si>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</si>
  <si>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</si>
  <si>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</si>
  <si>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</si>
  <si>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</si>
  <si>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</si>
  <si>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</si>
  <si>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</si>
  <si>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</si>
  <si>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</si>
  <si>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</si>
  <si>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</si>
  <si>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</si>
  <si>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</si>
  <si>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</si>
  <si>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</si>
  <si>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</si>
  <si>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</si>
  <si>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</si>
  <si>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</si>
  <si>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</si>
  <si>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</si>
  <si>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</si>
  <si>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</si>
  <si>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</si>
  <si>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</si>
  <si>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</si>
  <si>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</si>
  <si>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</si>
  <si>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</si>
  <si>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</si>
  <si>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</si>
  <si>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</si>
  <si>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</si>
  <si>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</si>
  <si>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</si>
  <si>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</si>
  <si>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</si>
  <si>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</si>
  <si>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</si>
  <si>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</si>
  <si>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</si>
  <si>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</si>
  <si>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</si>
  <si>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</si>
  <si>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</si>
  <si>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</si>
  <si>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</si>
  <si>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</si>
  <si>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</si>
  <si>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</si>
  <si>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</si>
  <si>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</si>
  <si>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</si>
  <si>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</si>
  <si>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</si>
  <si>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</si>
  <si>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</si>
  <si>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</si>
  <si>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</si>
  <si>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</si>
  <si>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</si>
  <si>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</si>
  <si>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</si>
  <si>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</si>
  <si>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</si>
  <si>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</si>
  <si>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</si>
  <si>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</si>
  <si>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</si>
  <si>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</si>
  <si>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</si>
  <si>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</si>
  <si>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</si>
  <si>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</si>
  <si>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</si>
  <si>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</si>
  <si>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</si>
  <si>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</si>
  <si>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</si>
  <si>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</si>
  <si>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</si>
  <si>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</si>
  <si>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</si>
  <si>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</si>
  <si>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</si>
  <si>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</si>
  <si>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</si>
  <si>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</si>
  <si>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</si>
  <si>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</si>
  <si>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</si>
  <si>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</si>
  <si>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</si>
  <si>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</si>
  <si>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</si>
  <si>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</si>
  <si>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</si>
  <si>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</si>
  <si>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</si>
  <si>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</si>
  <si>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</si>
  <si>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</si>
  <si>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</si>
  <si>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</si>
  <si>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</si>
  <si>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</si>
  <si>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</si>
  <si>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</si>
  <si>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</si>
  <si>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</si>
  <si>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</si>
  <si>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</si>
  <si>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</si>
  <si>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</si>
  <si>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</si>
  <si>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</si>
  <si>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</si>
  <si>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</si>
  <si>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</si>
  <si>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</si>
  <si>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</si>
  <si>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</si>
  <si>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</si>
  <si>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</si>
  <si>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</si>
  <si>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</si>
  <si>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</si>
  <si>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</si>
  <si>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</si>
  <si>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</si>
  <si>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</si>
  <si>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</si>
  <si>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</si>
  <si>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</si>
  <si>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</si>
  <si>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</si>
  <si>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</si>
  <si>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</si>
  <si>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</si>
  <si>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</si>
  <si>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</si>
  <si>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</si>
  <si>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</si>
  <si>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</si>
  <si>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</si>
  <si>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</si>
  <si>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</si>
  <si>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</si>
  <si>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</si>
  <si>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</si>
  <si>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</si>
  <si>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</si>
  <si>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</si>
  <si>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</si>
  <si>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</si>
  <si>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</si>
  <si>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</si>
  <si>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</si>
  <si>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</si>
  <si>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</si>
  <si>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</si>
  <si>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</si>
  <si>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</si>
  <si>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</si>
  <si>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</si>
  <si>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</si>
  <si>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</si>
  <si>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</si>
  <si>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</si>
  <si>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</si>
  <si>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</si>
  <si>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</si>
  <si>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</si>
  <si>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</si>
  <si>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</si>
  <si>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</si>
  <si>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</si>
  <si>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</si>
  <si>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</si>
  <si>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</si>
  <si>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</si>
  <si>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</si>
  <si>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</si>
  <si>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</si>
  <si>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</si>
  <si>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</si>
  <si>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</si>
  <si>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</si>
  <si>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</si>
  <si>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</si>
  <si>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</si>
  <si>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</si>
  <si>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</si>
  <si>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</si>
  <si>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</si>
  <si>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</si>
  <si>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</si>
  <si>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</si>
  <si>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</si>
  <si>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</si>
  <si>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</si>
  <si>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</si>
  <si>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</si>
  <si>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</si>
  <si>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</si>
  <si>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</si>
  <si>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</si>
  <si>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</si>
  <si>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</si>
  <si>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</si>
  <si>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</si>
  <si>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</si>
  <si>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</si>
  <si>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</si>
  <si>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</si>
  <si>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</si>
  <si>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</si>
  <si>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</si>
  <si>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</si>
  <si>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</si>
  <si>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</si>
  <si>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</si>
  <si>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</si>
  <si>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</si>
  <si>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</si>
  <si>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</si>
  <si>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</si>
  <si>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</si>
  <si>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</si>
  <si>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</si>
  <si>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</si>
  <si>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</si>
  <si>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</si>
  <si>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</si>
  <si>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</si>
  <si>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</si>
  <si>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</si>
  <si>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</si>
  <si>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</si>
  <si>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</si>
  <si>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</si>
  <si>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</si>
  <si>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</si>
  <si>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</si>
  <si>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</si>
  <si>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</si>
  <si>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</si>
  <si>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</si>
  <si>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</si>
  <si>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</si>
  <si>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</si>
  <si>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</si>
  <si>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</si>
  <si>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</si>
  <si>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</si>
  <si>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</si>
  <si>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</si>
  <si>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</si>
  <si>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</si>
  <si>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</si>
  <si>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</si>
  <si>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</si>
  <si>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</si>
  <si>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</si>
  <si>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</si>
  <si>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</si>
  <si>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</si>
  <si>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</si>
  <si>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</si>
  <si>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</si>
  <si>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</si>
  <si>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</si>
  <si>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</si>
  <si>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</si>
  <si>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</si>
  <si>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</si>
  <si>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</si>
  <si>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</si>
  <si>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</si>
  <si>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</si>
  <si>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</si>
  <si>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</si>
  <si>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</si>
  <si>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</si>
  <si>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</si>
  <si>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</si>
  <si>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</si>
  <si>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</si>
  <si>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</si>
  <si>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</si>
  <si>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</si>
  <si>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</si>
  <si>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</si>
  <si>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</si>
  <si>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</si>
  <si>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</si>
  <si>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</si>
  <si>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</si>
  <si>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</si>
  <si>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</si>
  <si>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</si>
  <si>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</si>
  <si>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</si>
  <si>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</si>
  <si>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</si>
  <si>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</si>
  <si>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</si>
  <si>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</si>
  <si>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</si>
  <si>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</si>
  <si>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</si>
  <si>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</si>
  <si>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</si>
  <si>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</si>
  <si>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</si>
  <si>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</si>
  <si>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</si>
  <si>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</si>
  <si>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</si>
  <si>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</si>
  <si>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</si>
  <si>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</si>
  <si>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</si>
  <si>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</si>
  <si>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</si>
  <si>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</si>
  <si>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</si>
  <si>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</si>
  <si>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</si>
  <si>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</si>
  <si>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</si>
  <si>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</si>
  <si>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</si>
  <si>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</si>
  <si>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</si>
  <si>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</si>
  <si>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</si>
  <si>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</si>
  <si>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</si>
  <si>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</si>
  <si>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</si>
  <si>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</si>
  <si>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</si>
  <si>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</si>
  <si>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</si>
  <si>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</si>
  <si>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</si>
  <si>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</si>
  <si>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</si>
  <si>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</si>
  <si>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</si>
  <si>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</si>
  <si>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</si>
  <si>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</si>
  <si>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</si>
  <si>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</si>
  <si>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</si>
  <si>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</si>
  <si>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</si>
  <si>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</si>
  <si>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</si>
  <si>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</si>
  <si>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</si>
  <si>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</si>
  <si>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</si>
  <si>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</si>
  <si>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</si>
  <si>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</si>
  <si>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</si>
  <si>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</si>
  <si>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</si>
  <si>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</si>
  <si>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</si>
  <si>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</si>
  <si>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</si>
  <si>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</si>
  <si>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</si>
  <si>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</si>
  <si>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</si>
  <si>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</si>
  <si>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</si>
  <si>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</si>
  <si>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</si>
  <si>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</si>
  <si>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</si>
  <si>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</si>
  <si>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</si>
  <si>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</si>
  <si>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</si>
  <si>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</si>
  <si>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</si>
  <si>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</si>
  <si>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</si>
  <si>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</si>
  <si>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</si>
  <si>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</si>
  <si>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</si>
  <si>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</si>
  <si>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</si>
  <si>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</si>
  <si>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</si>
  <si>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</si>
  <si>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</si>
  <si>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</si>
  <si>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</si>
  <si>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</si>
  <si>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</si>
  <si>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</si>
  <si>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</si>
  <si>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</si>
  <si>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</si>
  <si>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</si>
  <si>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</si>
  <si>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</si>
  <si>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</si>
  <si>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</si>
  <si>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</si>
  <si>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</si>
  <si>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</si>
  <si>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</si>
  <si>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</si>
  <si>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</si>
  <si>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</si>
  <si>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</si>
  <si>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</si>
  <si>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</si>
  <si>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</si>
  <si>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</si>
  <si>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</si>
  <si>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</si>
  <si>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</si>
  <si>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</si>
  <si>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</si>
  <si>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</si>
  <si>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</si>
  <si>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</si>
  <si>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</si>
  <si>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</si>
  <si>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</si>
  <si>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</si>
  <si>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</si>
  <si>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</si>
  <si>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</si>
  <si>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</si>
  <si>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</si>
  <si>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</si>
  <si>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</si>
  <si>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</si>
  <si>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</si>
  <si>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</si>
  <si>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</si>
  <si>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</si>
  <si>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</si>
  <si>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</si>
  <si>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</si>
  <si>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</si>
  <si>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</si>
  <si>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</si>
  <si>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</si>
  <si>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</si>
  <si>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</si>
  <si>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</si>
  <si>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</si>
  <si>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</si>
  <si>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</si>
  <si>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</si>
  <si>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</si>
  <si>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</si>
  <si>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</si>
  <si>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</si>
  <si>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</si>
  <si>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</si>
  <si>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</si>
  <si>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</si>
  <si>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</si>
  <si>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</si>
  <si>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</si>
  <si>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</si>
  <si>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</si>
  <si>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</si>
  <si>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</si>
  <si>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</si>
  <si>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</si>
  <si>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</si>
  <si>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</si>
  <si>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</si>
  <si>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</si>
  <si>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</si>
  <si>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</si>
  <si>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</si>
  <si>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</si>
  <si>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</si>
  <si>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</si>
  <si>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</si>
  <si>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</si>
  <si>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</si>
  <si>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</si>
  <si>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</si>
  <si>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</si>
  <si>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</si>
  <si>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</si>
  <si>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</si>
  <si>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</si>
  <si>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</si>
  <si>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</si>
  <si>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</si>
  <si>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</si>
  <si>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</si>
  <si>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</si>
  <si>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</si>
  <si>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</si>
  <si>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</si>
  <si>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</si>
  <si>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</si>
  <si>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</si>
  <si>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</si>
  <si>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</si>
  <si>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</si>
  <si>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</si>
  <si>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</si>
  <si>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</si>
  <si>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</si>
  <si>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</si>
  <si>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</si>
  <si>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</si>
  <si>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</si>
  <si>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</si>
  <si>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</si>
  <si>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</si>
  <si>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</si>
  <si>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</si>
  <si>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</si>
  <si>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</si>
  <si>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</si>
  <si>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</si>
  <si>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</si>
  <si>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</si>
  <si>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</si>
  <si>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</si>
  <si>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</si>
  <si>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</si>
  <si>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</si>
  <si>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</si>
  <si>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</si>
  <si>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</si>
  <si>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</si>
  <si>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</si>
  <si>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</si>
  <si>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</si>
  <si>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</si>
  <si>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</si>
  <si>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</si>
  <si>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</si>
  <si>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</si>
  <si>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</si>
  <si>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</si>
  <si>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</si>
  <si>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</si>
  <si>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</si>
  <si>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</si>
  <si>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</si>
  <si>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</si>
  <si>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</si>
  <si>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</si>
  <si>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</si>
  <si>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</si>
  <si>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</si>
  <si>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</si>
  <si>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</si>
  <si>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</si>
  <si>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</si>
  <si>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</si>
  <si>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</si>
  <si>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</si>
  <si>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</si>
  <si>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</si>
  <si>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</si>
  <si>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</si>
  <si>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</si>
  <si>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</si>
  <si>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</si>
  <si>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</si>
  <si>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</si>
  <si>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</si>
  <si>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</si>
  <si>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</si>
  <si>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</si>
  <si>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</si>
  <si>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</si>
  <si>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</si>
  <si>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</si>
  <si>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</si>
  <si>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</si>
  <si>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</si>
  <si>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</si>
  <si>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</si>
  <si>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</si>
  <si>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</si>
  <si>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</si>
  <si>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</si>
  <si>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</si>
  <si>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</si>
  <si>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</si>
  <si>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</si>
  <si>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</si>
  <si>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</si>
  <si>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</si>
  <si>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</si>
  <si>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</si>
  <si>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</si>
  <si>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</si>
  <si>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</si>
  <si>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</si>
  <si>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</si>
  <si>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</si>
  <si>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</si>
  <si>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</si>
  <si>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</si>
  <si>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</si>
  <si>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</si>
  <si>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</si>
  <si>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</si>
  <si>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</si>
  <si>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</si>
  <si>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</si>
  <si>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</si>
  <si>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</si>
  <si>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</si>
  <si>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</si>
  <si>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</si>
  <si>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</si>
  <si>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</si>
  <si>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</si>
  <si>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</si>
  <si>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</si>
  <si>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</si>
  <si>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</si>
  <si>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</si>
  <si>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</si>
  <si>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</si>
  <si>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</si>
  <si>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</si>
  <si>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</si>
  <si>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</si>
  <si>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</si>
  <si>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</si>
  <si>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</si>
  <si>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</si>
  <si>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</si>
  <si>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</si>
  <si>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</si>
  <si>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</si>
  <si>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</si>
  <si>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</si>
  <si>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</si>
  <si>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</si>
  <si>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</si>
  <si>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</si>
  <si>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</si>
  <si>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</si>
  <si>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</si>
  <si>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</si>
  <si>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</si>
  <si>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</si>
  <si>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</si>
  <si>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</si>
  <si>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</si>
  <si>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</si>
  <si>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</si>
  <si>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</si>
  <si>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</si>
  <si>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</si>
  <si>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</si>
  <si>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</si>
  <si>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</si>
  <si>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</si>
  <si>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</si>
  <si>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</si>
  <si>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</si>
  <si>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</si>
  <si>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</si>
  <si>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</si>
  <si>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</si>
  <si>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</si>
  <si>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</si>
  <si>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</si>
  <si>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</si>
  <si>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</si>
  <si>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</si>
  <si>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</si>
  <si>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</si>
  <si>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</si>
  <si>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</si>
  <si>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</si>
  <si>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</si>
  <si>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</si>
  <si>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</si>
  <si>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</si>
  <si>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</si>
  <si>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</si>
  <si>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</si>
  <si>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</si>
  <si>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</si>
  <si>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</si>
  <si>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</si>
  <si>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</si>
  <si>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</si>
  <si>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</si>
  <si>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</si>
  <si>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</si>
  <si>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</si>
  <si>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</si>
  <si>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</si>
  <si>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</si>
  <si>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</si>
  <si>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</si>
  <si>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</si>
  <si>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</si>
  <si>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</si>
  <si>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</si>
  <si>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</si>
  <si>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</si>
  <si>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</si>
  <si>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</si>
  <si>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</si>
  <si>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</si>
  <si>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</si>
  <si>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</si>
  <si>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</si>
  <si>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</si>
  <si>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</si>
  <si>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</si>
  <si>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</si>
  <si>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</si>
  <si>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</si>
  <si>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</si>
  <si>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</si>
  <si>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</si>
  <si>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</si>
  <si>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</si>
  <si>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</si>
  <si>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</si>
  <si>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</si>
  <si>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</si>
  <si>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</si>
  <si>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</si>
  <si>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</si>
  <si>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</si>
  <si>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</si>
  <si>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</si>
  <si>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</si>
  <si>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</si>
  <si>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</si>
  <si>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</si>
  <si>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</si>
  <si>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</si>
  <si>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</si>
  <si>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</si>
  <si>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</si>
  <si>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</si>
  <si>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</si>
  <si>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</si>
  <si>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</si>
  <si>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</si>
  <si>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</si>
  <si>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</si>
  <si>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</si>
  <si>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</si>
  <si>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</si>
  <si>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</si>
  <si>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</si>
  <si>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</si>
  <si>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</si>
  <si>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</si>
  <si>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</si>
  <si>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</si>
  <si>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</si>
  <si>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</si>
  <si>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</si>
  <si>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</si>
  <si>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</si>
  <si>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</si>
  <si>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</si>
  <si>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</si>
  <si>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</si>
  <si>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</si>
  <si>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</si>
  <si>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</si>
  <si>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</si>
  <si>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</si>
  <si>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</si>
  <si>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</si>
  <si>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</si>
  <si>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</si>
  <si>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</si>
  <si>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</si>
  <si>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</si>
  <si>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</si>
  <si>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</si>
  <si>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</si>
  <si>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</si>
  <si>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</si>
  <si>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</si>
  <si>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</si>
  <si>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</si>
  <si>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</si>
  <si>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</si>
  <si>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</si>
  <si>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</si>
  <si>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</si>
  <si>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</si>
  <si>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</si>
  <si>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</si>
  <si>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</si>
  <si>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</si>
  <si>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</si>
  <si>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</si>
  <si>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</si>
  <si>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</si>
  <si>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</si>
  <si>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</si>
  <si>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</si>
  <si>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</si>
  <si>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</si>
  <si>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</si>
  <si>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</si>
  <si>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</si>
  <si>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</si>
  <si>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</si>
  <si>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</si>
  <si>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</si>
  <si>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</si>
  <si>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</si>
  <si>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</si>
  <si>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</si>
  <si>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</si>
  <si>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</si>
  <si>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</si>
  <si>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</si>
  <si>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</si>
  <si>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</si>
  <si>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</si>
  <si>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</si>
  <si>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</si>
  <si>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</si>
  <si>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</si>
  <si>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</si>
  <si>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</si>
  <si>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</si>
  <si>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</si>
  <si>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</si>
  <si>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</si>
  <si>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</si>
  <si>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</si>
  <si>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</si>
  <si>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</si>
  <si>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</si>
  <si>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</si>
  <si>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</si>
  <si>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</si>
  <si>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</si>
  <si>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</si>
  <si>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</si>
  <si>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</si>
  <si>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</si>
  <si>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</si>
  <si>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</si>
  <si>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</si>
  <si>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</si>
  <si>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</si>
  <si>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</si>
  <si>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</si>
  <si>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</si>
  <si>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</si>
  <si>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</si>
  <si>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</si>
  <si>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</si>
  <si>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</si>
  <si>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</si>
  <si>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</si>
  <si>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</si>
  <si>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</si>
  <si>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</si>
  <si>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</si>
  <si>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</si>
  <si>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</si>
  <si>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</si>
  <si>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</si>
  <si>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</si>
  <si>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</si>
  <si>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</si>
  <si>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</si>
  <si>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</si>
  <si>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</si>
  <si>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</si>
  <si>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</si>
  <si>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</si>
  <si>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</si>
  <si>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</si>
  <si>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</si>
  <si>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</si>
  <si>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</si>
  <si>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</si>
  <si>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</si>
  <si>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</si>
  <si>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</si>
  <si>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</si>
  <si>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</si>
  <si>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</si>
  <si>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</si>
  <si>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</si>
  <si>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</si>
  <si>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</si>
  <si>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</si>
  <si>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</si>
  <si>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</si>
  <si>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</si>
  <si>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</si>
  <si>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</si>
  <si>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</si>
  <si>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</si>
  <si>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</si>
  <si>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</si>
  <si>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</si>
  <si>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</si>
  <si>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</si>
  <si>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</si>
  <si>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</si>
  <si>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</si>
  <si>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</si>
  <si>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</si>
  <si>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</si>
  <si>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</si>
  <si>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</si>
  <si>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</si>
  <si>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</si>
  <si>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</si>
  <si>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</si>
  <si>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</si>
  <si>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</si>
  <si>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</si>
  <si>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</si>
  <si>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</si>
  <si>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</si>
  <si>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</si>
  <si>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</si>
  <si>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</si>
  <si>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</si>
  <si>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</si>
  <si>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</si>
  <si>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</si>
  <si>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</si>
  <si>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</si>
  <si>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</si>
  <si>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</si>
  <si>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20 mins</t>
  </si>
  <si>
    <t>PCM-20251021-00000671</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</si>
  <si>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</si>
  <si>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</si>
  <si>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</si>
  <si>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</si>
  <si>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</si>
  <si>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</si>
  <si>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</si>
  <si>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</si>
  <si>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</si>
  <si>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</si>
  <si>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</si>
  <si>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PCM-20251021-00000658</t>
  </si>
  <si>
    <t>ETA 50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</si>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</sst>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6" totalsRowShown="0" headerRowDxfId="31" dataDxfId="30" headerRowBorderDxfId="28" tableBorderDxfId="29">
  <autoFilter ref="A1:L5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288.35323402777431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7.8579215277713956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45951.3016599537</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2.3349768518528435E-2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45951.3016599537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45951.3016599537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45951.3016599537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45951.3016599537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45951.3016599537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45951.3016599537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45951.3016599537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45951.3016599537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45951.3016599537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45951.3016599537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45951.3016599537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45951.3016599537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45951.3016599537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45951.3016599537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45951.3016599537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45951.3016599537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45951.3016599537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45951.3016599537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45951.3016599537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45951.3016599537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45951.3016599537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45951.3016599537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45951.3016599537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45951.3016599537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45951.3016599537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45951.3016599537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45951.3016599537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45951.3016599537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45951.3016599537</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45951.3016599537</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45951.3016599537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45951.3016599537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45951.3016599537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45951.3016599537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45951.3016599537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45951.3016599537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45951.3016599537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45951.3016599537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45951.3016599537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45951.3016599537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45951.3016599537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45951.3016599537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45951.3016599537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45951.3016599537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45951.3016599537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45951.3016599537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45951.3016599537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45951.3016599537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45951.3016599537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45951.3016599537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45951.3016599537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45951.3016599537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45951.3016599537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45951.3016599537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45951.3016599537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45951.3016599537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45951.3016599537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45951.3016599537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45951.3016599537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45951.3016599537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45951.3016599537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45951.3016599537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45951.3016599537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45951.3016599537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45951.3016599537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45951.3016599537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45951.3016599537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45951.3016599537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45951.3016599537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45951.3016599537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45951.3016599537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45951.3016599537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45951.3016599537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45951.3016599537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45951.3016599537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45951.3016599537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45951.3016599537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45951.3016599537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45951.3016599537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45951.3016599537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45951.3016599537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45951.3016599537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45951.3016599537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45951.3016599537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45951.3016599537</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45951.3016599537</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144.57457662036904</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126.30182199073897</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6.8058844907354796</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45951.3016599537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45951.3016599537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45951.3016599537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45951.3016599537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45951.3016599537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45951.3016599537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45951.3016599537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45951.3016599537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45951.3016599537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45951.3016599537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45951.3016599537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45951.3016599537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45951.3016599537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45951.3016599537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45951.3016599537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45951.3016599537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45951.3016599537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45951.3016599537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45951.3016599537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45951.3016599537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45951.3016599537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45951.3016599537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45951.3016599537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45951.3016599537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45951.3016599537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45951.3016599537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45951.3016599537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45951.3016599537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45951.3016599537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45951.3016599537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45951.3016599537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45951.3016599537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45951.3016599537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45951.3016599537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45951.3016599537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45951.3016599537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45951.3016599537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45951.3016599537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45951.3016599537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45951.3016599537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45951.3016599537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45951.3016599537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45951.3016599537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45951.3016599537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45951.3016599537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45951.3016599537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45951.3016599537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45951.3016599537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45951.3016599537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45951.3016599537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45951.3016599537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45951.3016599537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45951.3016599537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45951.3016599537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45951.3016599537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45951.3016599537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45951.3016599537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45951.3016599537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45951.3016599537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45951.3016599537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45951.3016599537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45951.3016599537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45951.3016599537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45951.3016599537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45951.3016599537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45951.3016599537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45951.3016599537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45951.3016599537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45951.3016599537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45951.3016599537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45951.3016599537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45951.3016599537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45951.3016599537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45951.3016599537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45951.3016599537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45951.3016599537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45951.3016599537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45951.3016599537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45951.3016599537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45951.3016599537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45951.3016599537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45951.3016599537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45951.3016599537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45951.3016599537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45951.3016599537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45951.3016599537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45951.3016599537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45951.3016599537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45951.3016599537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45951.3016599537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45951.3016599537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45951.3016599537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45951.3016599537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45951.3016599537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45951.3016599537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45951.3016599537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45951.3016599537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45951.3016599537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45951.3016599537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45951.3016599537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45951.3016599537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45951.3016599537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45951.3016599537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45951.3016599537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45951.3016599537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45951.3016599537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45951.3016599537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45951.3016599537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45951.3016599537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45951.3016599537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45951.3016599537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45951.3016599537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45951.3016599537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45951.3016599537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45951.3016599537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45951.3016599537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45951.3016599537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45951.3016599537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45951.3016599537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45951.3016599537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45951.3016599537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45951.3016599537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45951.3016599537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45951.3016599537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45951.3016599537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45951.3016599537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45951.3016599537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45951.3016599537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45951.3016599537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45951.3016599537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45951.3016599537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45951.3016599537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45951.3016599537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45951.3016599537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45951.3016599537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45951.3016599537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45951.3016599537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45951.3016599537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45951.3016599537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45951.3016599537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45951.3016599537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45951.3016599537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45951.3016599537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45951.3016599537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45951.3016599537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45951.3016599537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45951.3016599537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45951.3016599537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45951.3016599537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45951.3016599537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45951.3016599537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45951.3016599537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45951.3016599537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45951.3016599537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45951.3016599537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45951.3016599537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45951.3016599537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45951.3016599537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45951.3016599537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45951.3016599537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45951.3016599537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45951.3016599537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45951.3016599537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45951.3016599537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45951.3016599537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45951.3016599537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45951.3016599537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45951.3016599537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45951.3016599537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45951.3016599537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45951.3016599537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45951.3016599537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45951.3016599537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45951.3016599537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45951.3016599537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45951.3016599537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45951.3016599537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45951.3016599537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45951.3016599537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45951.3016599537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45951.3016599537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45951.3016599537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45951.3016599537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45951.3016599537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45951.3016599537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45951.3016599537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45951.3016599537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45951.3016599537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45951.3016599537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45951.3016599537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45951.3016599537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45951.3016599537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45951.3016599537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45951.3016599537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45951.3016599537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45951.3016599537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45951.3016599537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45951.3016599537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45951.3016599537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45951.3016599537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45951.3016599537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45951.3016599537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45951.3016599537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45951.3016599537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45951.3016599537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45951.3016599537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45951.3016599537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45951.3016599537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45951.3016599537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45951.3016599537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45951.3016599537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45951.3016599537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45951.3016599537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45951.3016599537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45951.3016599537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45951.3016599537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45951.3016599537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45951.3016599537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45951.3016599537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45951.3016599537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45951.3016599537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45951.3016599537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45951.3016599537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45951.3016599537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45951.3016599537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45951.3016599537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45951.3016599537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45951.3016599537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45951.3016599537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45951.3016599537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45951.3016599537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45951.3016599537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45951.3016599537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45951.3016599537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45951.3016599537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45951.3016599537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45951.3016599537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45951.3016599537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45951.3016599537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45951.3016599537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45951.3016599537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45951.3016599537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45951.3016599537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45951.3016599537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45951.3016599537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45951.3016599537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45951.3016599537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45951.3016599537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45951.3016599537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45951.3016599537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45951.3016599537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45951.3016599537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45951.3016599537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45951.3016599537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45951.3016599537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45951.3016599537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45951.3016599537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45951.3016599537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45951.3016599537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45951.3016599537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45951.3016599537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45951.3016599537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45951.3016599537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45951.3016599537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45951.3016599537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45951.3016599537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45951.3016599537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45951.3016599537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45951.3016599537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45951.3016599537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45951.3016599537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45951.3016599537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45951.3016599537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45951.3016599537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45951.3016599537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45951.3016599537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45951.3016599537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45951.3016599537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45951.3016599537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45951.3016599537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45951.3016599537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45951.3016599537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45951.3016599537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45951.3016599537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45951.3016599537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45951.3016599537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45951.3016599537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45951.3016599537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45951.3016599537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45951.3016599537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45951.3016599537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45951.3016599537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45951.3016599537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45951.3016599537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45951.3016599537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45951.3016599537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45951.3016599537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45951.3016599537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45951.3016599537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45951.3016599537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45951.3016599537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45951.3016599537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45951.3016599537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45951.3016599537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45951.3016599537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45951.3016599537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45951.3016599537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45951.3016599537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45951.3016599537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45951.3016599537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45951.3016599537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45951.3016599537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45951.3016599537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45951.3016599537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45951.3016599537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45951.3016599537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45951.3016599537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45951.3016599537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45951.3016599537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45951.3016599537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45951.3016599537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45951.3016599537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45951.3016599537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45951.3016599537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45951.3016599537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45951.3016599537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45951.3016599537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45951.3016599537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45951.3016599537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45951.3016599537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45951.3016599537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45951.3016599537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45951.3016599537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45951.3016599537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45951.3016599537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45951.3016599537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45951.3016599537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45951.3016599537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45951.3016599537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45951.3016599537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45951.3016599537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45951.3016599537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45951.3016599537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45951.3016599537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45951.3016599537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45951.3016599537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45951.3016599537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45951.3016599537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45951.3016599537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45951.3016599537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45951.3016599537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45951.3016599537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45951.3016599537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45951.3016599537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45951.3016599537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45951.3016599537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45951.3016599537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45951.3016599537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45951.3016599537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45951.3016599537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45951.3016599537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45951.3016599537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45951.3016599537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45951.3016599537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45951.3016599537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45951.3016599537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45951.3016599537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45951.3016599537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45951.3016599537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45951.3016599537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45951.3016599537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45951.3016599537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45951.3016599537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45951.3016599537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45951.3016599537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45951.3016599537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45951.3016599537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45951.3016599537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45951.3016599537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45951.3016599537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45951.3016599537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45951.3016599537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45951.3016599537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45951.3016599537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45951.3016599537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45951.3016599537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45951.3016599537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45951.3016599537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45951.3016599537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45951.3016599537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45951.3016599537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45951.3016599537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45951.3016599537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45951.3016599537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45951.3016599537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45951.3016599537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45951.3016599537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45951.3016599537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45951.3016599537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45951.3016599537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45951.3016599537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45951.3016599537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45951.3016599537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45951.3016599537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45951.3016599537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45951.3016599537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45951.3016599537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45951.3016599537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45951.3016599537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45951.3016599537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45951.3016599537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45951.3016599537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45951.3016599537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45951.3016599537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45951.3016599537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45951.3016599537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45951.3016599537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45951.3016599537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45951.3016599537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45951.3016599537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45951.3016599537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45951.3016599537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45951.3016599537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45951.3016599537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45951.3016599537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45951.3016599537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45951.3016599537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45951.3016599537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45951.3016599537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45951.3016599537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45951.3016599537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45951.3016599537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45951.3016599537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45951.3016599537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45951.3016599537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45951.3016599537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45951.3016599537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45951.3016599537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45951.3016599537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45951.3016599537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45951.3016599537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45951.3016599537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45951.3016599537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45951.3016599537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45951.3016599537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45951.3016599537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45951.3016599537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45951.3016599537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45951.3016599537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45951.3016599537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45951.3016599537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45951.3016599537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45951.3016599537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45951.3016599537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45951.3016599537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45951.3016599537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45951.3016599537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45951.3016599537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45951.3016599537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45951.3016599537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45951.3016599537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45951.3016599537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45951.3016599537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45951.3016599537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45951.3016599537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45951.3016599537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45951.3016599537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45951.3016599537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45951.3016599537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45951.3016599537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45951.3016599537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45951.3016599537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45951.3016599537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45951.3016599537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45951.3016599537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45951.3016599537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45951.3016599537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45951.3016599537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45951.3016599537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45951.3016599537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45951.3016599537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45951.3016599537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45951.3016599537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45951.3016599537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45951.3016599537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45951.3016599537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45951.3016599537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45951.3016599537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45951.3016599537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45951.3016599537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45951.3016599537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45951.3016599537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45951.3016599537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45951.3016599537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45951.3016599537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45951.3016599537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45951.3016599537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45951.3016599537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45951.3016599537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45951.3016599537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45951.3016599537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45951.3016599537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45951.3016599537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45951.3016599537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45951.3016599537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45951.3016599537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45951.3016599537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45951.3016599537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45951.3016599537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45951.3016599537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45951.3016599537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45951.3016599537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45951.3016599537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45951.3016599537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45951.3016599537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45951.3016599537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45951.3016599537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45951.3016599537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45951.3016599537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45951.3016599537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45951.3016599537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45951.3016599537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45951.3016599537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45951.3016599537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45951.3016599537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45951.3016599537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45951.3016599537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45951.3016599537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45951.3016599537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45951.3016599537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45951.3016599537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45951.3016599537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45951.3016599537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45951.3016599537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45951.3016599537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45951.3016599537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45951.3016599537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45951.3016599537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45951.3016599537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45951.3016599537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45951.3016599537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45951.3016599537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45951.3016599537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45951.3016599537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45951.3016599537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45951.3016599537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45951.3016599537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45951.3016599537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45951.3016599537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45951.3016599537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45951.3016599537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45951.3016599537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45951.3016599537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45951.3016599537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45951.3016599537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45951.3016599537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45951.3016599537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45951.3016599537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45951.3016599537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45951.3016599537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45951.3016599537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45951.3016599537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45951.3016599537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45951.3016599537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45951.3016599537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45951.3016599537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45951.3016599537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45951.3016599537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45951.3016599537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45951.3016599537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45951.3016599537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45951.3016599537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45951.3016599537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45951.3016599537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45951.3016599537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45951.3016599537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45951.3016599537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45951.3016599537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45951.3016599537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45951.3016599537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45951.3016599537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45951.3016599537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45951.3016599537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45951.3016599537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45951.3016599537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45951.3016599537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45951.3016599537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45951.3016599537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45951.3016599537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45951.3016599537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45951.3016599537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45951.3016599537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45951.3016599537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45951.3016599537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45951.3016599537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45951.3016599537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45951.3016599537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45951.3016599537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45951.3016599537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45951.3016599537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45951.3016599537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45951.3016599537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45951.3016599537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45951.3016599537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45951.3016599537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45951.3016599537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45951.3016599537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45951.3016599537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45951.3016599537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45951.3016599537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45951.3016599537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45951.3016599537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45951.3016599537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45951.3016599537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45951.3016599537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45951.3016599537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45951.3016599537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45951.3016599537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45951.3016599537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45951.3016599537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45951.3016599537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45951.3016599537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45951.3016599537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45951.3016599537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45951.3016599537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45951.3016599537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45951.3016599537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45951.3016599537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45951.3016599537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45951.3016599537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45951.3016599537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45951.3016599537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45951.3016599537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45951.3016599537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45951.3016599537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45951.3016599537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45951.3016599537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45951.3016599537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45951.3016599537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45951.3016599537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45951.3016599537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45951.3016599537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45951.3016599537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45951.3016599537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45951.3016599537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45951.3016599537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45951.3016599537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45951.3016599537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45951.3016599537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45951.3016599537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45951.3016599537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45951.3016599537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45951.3016599537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45951.3016599537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45951.3016599537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45951.3016599537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45951.3016599537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45951.3016599537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45951.3016599537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45951.3016599537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45951.3016599537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45951.3016599537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45951.3016599537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45951.3016599537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45951.3016599537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45951.3016599537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45951.3016599537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45951.3016599537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45951.3016599537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45951.3016599537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45951.3016599537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45951.3016599537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45951.3016599537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45951.3016599537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45951.3016599537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45951.3016599537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45951.3016599537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45951.3016599537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45951.3016599537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45951.3016599537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45951.3016599537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45951.3016599537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45951.3016599537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45951.3016599537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45951.3016599537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45951.3016599537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45951.3016599537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45951.3016599537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45951.3016599537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45951.3016599537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45951.3016599537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45951.3016599537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45951.3016599537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45951.3016599537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45951.3016599537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45951.3016599537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45951.3016599537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45951.3016599537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45951.3016599537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45951.3016599537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45951.3016599537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45951.3016599537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45951.3016599537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45951.3016599537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45951.3016599537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45951.3016599537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45951.3016599537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45951.3016599537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45951.3016599537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45951.3016599537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45951.3016599537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45951.3016599537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45951.3016599537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45951.3016599537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45951.3016599537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45951.3016599537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45951.3016599537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45951.3016599537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45951.3016599537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45951.3016599537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45951.3016599537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45951.3016599537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45951.3016599537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45951.3016599537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45951.3016599537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45951.3016599537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45951.3016599537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45951.3016599537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45951.3016599537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45951.3016599537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45951.3016599537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45951.3016599537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45951.3016599537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45951.3016599537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45951.3016599537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45951.3016599537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45951.3016599537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45951.3016599537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45951.3016599537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45951.3016599537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45951.3016599537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45951.3016599537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45951.3016599537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45951.3016599537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45951.3016599537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45951.3016599537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45951.3016599537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45951.3016599537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45951.3016599537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45951.3016599537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45951.3016599537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45951.3016599537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45951.3016599537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45951.3016599537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45951.3016599537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45951.3016599537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45951.3016599537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45951.3016599537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45951.3016599537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45951.3016599537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45951.3016599537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45951.3016599537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45951.3016599537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45951.3016599537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45951.3016599537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45951.3016599537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45951.3016599537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45951.3016599537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45951.3016599537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45951.3016599537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45951.3016599537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45951.3016599537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45951.3016599537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45951.3016599537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45951.3016599537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45951.3016599537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45951.3016599537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45951.3016599537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45951.3016599537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45951.3016599537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45951.3016599537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45951.3016599537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45951.3016599537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45951.3016599537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45951.3016599537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45951.3016599537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45951.3016599537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45951.3016599537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45951.3016599537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45951.3016599537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45951.3016599537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45951.3016599537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45951.3016599537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45951.3016599537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45951.3016599537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45951.3016599537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45951.3016599537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45951.3016599537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45951.3016599537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45951.3016599537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45951.3016599537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45951.3016599537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45951.3016599537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45951.3016599537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45951.3016599537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45951.3016599537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45951.3016599537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45951.3016599537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45951.3016599537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45951.3016599537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45951.3016599537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45951.3016599537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45951.3016599537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45951.3016599537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45951.3016599537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45951.3016599537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45951.3016599537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45951.3016599537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45951.3016599537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45951.3016599537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45951.3016599537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45951.3016599537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45951.3016599537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45951.3016599537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45951.3016599537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45951.3016599537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45951.3016599537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45951.3016599537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45951.3016599537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45951.3016599537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45951.3016599537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45951.3016599537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45951.3016599537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45951.3016599537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45951.3016599537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45951.3016599537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45951.3016599537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45951.3016599537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45951.3016599537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45951.3016599537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45951.3016599537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45951.3016599537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45951.3016599537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45951.3016599537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45951.3016599537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45951.3016599537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45951.3016599537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45951.3016599537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45951.3016599537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45951.3016599537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45951.3016599537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45951.3016599537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45951.3016599537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45951.3016599537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45951.3016599537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45951.3016599537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45951.3016599537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45951.3016599537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45951.3016599537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45951.3016599537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45951.3016599537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45951.3016599537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45951.3016599537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45951.3016599537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45951.3016599537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45951.3016599537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45951.3016599537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45951.3016599537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45951.3016599537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45951.3016599537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45951.3016599537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45951.3016599537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45951.3016599537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45951.3016599537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45951.3016599537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45951.3016599537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45951.3016599537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45951.3016599537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45951.3016599537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45951.3016599537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45951.3016599537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45951.3016599537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45951.3016599537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45951.3016599537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45951.3016599537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45951.3016599537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45951.3016599537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45951.3016599537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45951.3016599537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45951.3016599537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45951.3016599537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45951.3016599537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45951.3016599537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45951.3016599537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45951.3016599537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45951.3016599537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45951.3016599537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45951.3016599537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45951.3016599537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45951.3016599537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45951.3016599537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45951.3016599537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45951.3016599537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45951.3016599537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45951.3016599537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45951.3016599537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45951.3016599537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45951.3016599537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45951.3016599537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45951.3016599537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45951.3016599537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45951.3016599537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45951.3016599537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45951.3016599537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45951.3016599537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45951.3016599537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45951.3016599537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45951.3016599537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45951.3016599537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45951.3016599537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45951.3016599537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45951.3016599537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45951.3016599537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45951.3016599537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45951.3016599537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45951.3016599537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45951.3016599537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45951.3016599537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45951.3016599537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45951.3016599537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45951.3016599537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45951.3016599537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45951.3016599537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45951.3016599537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45951.3016599537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45951.3016599537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45951.3016599537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45951.3016599537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45951.3016599537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45951.3016599537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45951.3016599537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45951.3016599537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45951.3016599537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45951.3016599537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45951.3016599537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45951.3016599537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45951.3016599537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45951.3016599537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45951.3016599537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45951.3016599537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45951.3016599537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45951.3016599537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45951.3016599537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45951.3016599537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45951.3016599537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45951.3016599537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45951.3016599537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45951.3016599537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45951.3016599537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45951.3016599537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45951.3016599537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45951.3016599537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45951.3016599537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45951.3016599537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45951.3016599537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45951.3016599537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45951.3016599537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45951.3016599537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45951.3016599537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45951.3016599537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45951.3016599537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45951.3016599537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45951.3016599537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45951.3016599537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45951.3016599537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45951.3016599537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45951.3016599537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45951.3016599537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45951.3016599537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45951.3016599537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45951.3016599537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45951.3016599537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45951.3016599537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45951.3016599537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45951.3016599537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45951.3016599537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45951.3016599537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45951.3016599537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45951.3016599537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45951.3016599537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45951.3016599537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45951.3016599537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45951.3016599537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45951.3016599537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45951.3016599537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45951.3016599537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45951.3016599537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45951.3016599537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45951.3016599537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45951.3016599537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45951.3016599537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45951.3016599537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45951.3016599537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45951.3016599537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45951.3016599537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45951.3016599537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45951.3016599537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45951.3016599537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45951.3016599537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45951.3016599537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45951.3016599537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45951.3016599537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45951.3016599537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45951.3016599537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45951.3016599537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45951.3016599537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45951.3016599537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45951.3016599537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45951.3016599537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45951.3016599537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45951.3016599537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45951.3016599537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45951.3016599537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45951.3016599537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45951.3016599537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45951.3016599537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45951.3016599537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45951.3016599537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45951.3016599537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45951.3016599537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45951.3016599537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45951.3016599537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45951.3016599537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45951.3016599537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45951.3016599537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45951.3016599537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45951.3016599537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45951.3016599537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45951.3016599537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45951.3016599537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45951.3016599537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45951.3016599537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45951.3016599537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45951.3016599537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45951.3016599537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45951.3016599537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45951.3016599537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45951.3016599537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45951.3016599537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45951.3016599537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45951.3016599537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45951.3016599537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45951.3016599537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45951.3016599537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45951.3016599537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45951.3016599537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45951.3016599537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45951.3016599537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45951.3016599537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45951.3016599537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45951.3016599537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45951.3016599537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45951.3016599537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45951.3016599537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45951.3016599537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45951.3016599537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45951.3016599537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45951.3016599537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45951.3016599537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45951.3016599537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45951.3016599537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45951.3016599537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45951.3016599537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45951.3016599537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45951.3016599537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45951.3016599537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45951.3016599537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45951.3016599537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45951.3016599537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45951.3016599537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45951.3016599537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45951.3016599537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45951.3016599537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45951.3016599537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45951.3016599537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45951.3016599537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45951.3016599537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45951.3016599537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45951.3016599537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45951.3016599537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45951.3016599537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45951.3016599537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45951.3016599537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45951.3016599537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45951.3016599537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45951.3016599537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45951.3016599537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45951.3016599537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45951.3016599537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45951.3016599537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45951.3016599537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45951.3016599537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45951.3016599537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45951.3016599537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45951.3016599537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45951.3016599537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45951.3016599537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45951.3016599537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45951.3016599537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45951.3016599537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45951.3016599537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45951.3016599537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45951.3016599537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45951.3016599537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45951.3016599537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45951.3016599537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45951.3016599537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45951.3016599537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45951.3016599537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45951.3016599537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45951.3016599537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45951.3016599537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45951.3016599537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45951.3016599537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45951.3016599537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45951.3016599537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45951.3016599537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45951.3016599537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45951.3016599537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45951.3016599537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45951.3016599537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45951.3016599537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45951.3016599537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45951.3016599537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45951.3016599537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45951.3016599537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45951.3016599537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45951.3016599537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45951.3016599537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45951.3016599537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45951.3016599537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45951.3016599537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45951.3016599537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45951.3016599537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45951.3016599537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45951.3016599537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45951.3016599537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45951.3016599537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45951.3016599537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45951.3016599537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45951.3016599537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45951.3016599537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45951.3016599537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45951.3016599537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45951.3016599537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45951.3016599537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45951.3016599537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45951.3016599537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45951.3016599537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45951.3016599537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45951.3016599537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45951.3016599537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45951.3016599537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45951.3016599537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45951.3016599537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45951.3016599537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45951.3016599537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45951.3016599537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45951.3016599537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45951.3016599537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45951.3016599537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45951.3016599537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45951.3016599537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45951.3016599537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45951.3016599537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45951.3016599537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45951.3016599537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45951.3016599537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45951.3016599537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45951.3016599537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45951.3016599537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45951.3016599537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45951.3016599537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45951.3016599537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45951.3016599537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45951.3016599537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45951.3016599537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45951.3016599537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45951.3016599537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45951.3016599537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45951.3016599537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45951.3016599537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45951.3016599537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45951.3016599537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45951.3016599537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45951.3016599537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45951.3016599537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45951.3016599537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45951.3016599537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45951.3016599537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45951.3016599537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45951.3016599537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45951.3016599537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45951.3016599537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45951.3016599537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45951.3016599537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45951.3016599537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45951.3016599537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45951.3016599537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45951.3016599537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45951.3016599537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45951.3016599537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45951.3016599537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45951.3016599537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45951.3016599537</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247.82094236110424</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0.23755115740641486</v>
      </c>
      <c r="H3" s="125">
        <v>45951.057476851849</v>
      </c>
      <c r="I3" s="121" t="str">
        <f>IFERROR(VLOOKUP(D3,DB!A:F,6,0),"")</f>
        <v>Generator-SG</v>
      </c>
      <c r="J3" s="121" t="str">
        <f>IFERROR(VLOOKUP(D3,DB!A:G,7,0),"")</f>
        <v>Vandalized</v>
      </c>
      <c r="K3" s="127" t="s">
        <v>39095</v>
      </c>
      <c r="L3" s="123" t="str">
        <f>IFERROR(VLOOKUP(D3,DB!A:I,9,0),"")</f>
        <v>Latis</v>
      </c>
    </row>
    <row r="4" spans="1:16" ht="15" customHeight="1">
      <c r="A4" s="121" t="s">
        <v>39096</v>
      </c>
      <c r="B4" s="121" t="str">
        <f>IFERROR(VLOOKUP(D4,DB!A:K,11,0),"")</f>
        <v>R4</v>
      </c>
      <c r="C4" s="122">
        <v>3</v>
      </c>
      <c r="D4" s="95" t="s">
        <v>26219</v>
      </c>
      <c r="E4" s="100" t="s">
        <v>38998</v>
      </c>
      <c r="F4" s="125">
        <v>45951.290972222225</v>
      </c>
      <c r="G4" s="126">
        <f ca="1">IFERROR(NOW()-F4,"")</f>
        <v>1.0687731475627515E-2</v>
      </c>
      <c r="H4" s="125">
        <v>45951.281458333331</v>
      </c>
      <c r="I4" s="121" t="str">
        <f>IFERROR(VLOOKUP(D4,DB!A:F,6,0),"")</f>
        <v>SCECO</v>
      </c>
      <c r="J4" s="121" t="str">
        <f>IFERROR(VLOOKUP(D4,DB!A:G,7,0),"")</f>
        <v>In progress</v>
      </c>
      <c r="K4" s="127" t="s">
        <v>39097</v>
      </c>
      <c r="L4" s="123" t="str">
        <f>IFERROR(VLOOKUP(D4,DB!A:I,9,0),"")</f>
        <v>Latis</v>
      </c>
    </row>
    <row r="5" spans="1:16" ht="15" customHeight="1">
      <c r="A5" s="121"/>
      <c r="B5" s="121" t="str">
        <f>IFERROR(VLOOKUP(D5,DB!A:K,11,0),"")</f>
        <v/>
      </c>
      <c r="C5" s="122"/>
      <c r="D5" s="123"/>
      <c r="E5" s="100"/>
      <c r="F5" s="125"/>
      <c r="G5" s="126">
        <f ca="1">IFERROR(NOW()-F5,"")</f>
        <v>45951.3016599537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45951.3016599537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45951.3016599537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45951.3016599537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45951.3016599537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45951.3016599537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45951.3016599537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45951.3016599537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45951.3016599537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45951.3016599537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45951.3016599537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45951.3016599537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45951.3016599537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45951.3016599537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45951.3016599537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45951.3016599537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45951.3016599537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45951.3016599537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45951.3016599537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45951.3016599537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45951.3016599537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45951.3016599537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45951.3016599537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45951.3016599537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45951.3016599537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45951.3016599537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45951.3016599537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45951.3016599537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45951.3016599537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45951.3016599537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45951.3016599537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45951.3016599537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45951.3016599537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45951.3016599537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45951.3016599537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45951.3016599537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45951.3016599537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45951.3016599537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45951.3016599537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45951.3016599537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45951.3016599537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45951.3016599537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45951.3016599537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45951.3016599537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45951.3016599537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45951.3016599537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45951.3016599537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45951.3016599537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45951.3016599537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45951.3016599537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45951.3016599537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45951.3016599537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45951.3016599537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45951.3016599537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45951.3016599537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45951.3016599537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45951.3016599537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45951.3016599537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45951.3016599537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45951.3016599537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45951.3016599537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45951.3016599537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45951.3016599537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45951.3016599537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45951.3016599537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45951.3016599537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45951.3016599537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45951.3016599537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45951.3016599537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45951.3016599537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45951.3016599537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45951.3016599537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45951.3016599537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45951.3016599537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45951.3016599537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45951.3016599537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45951.3016599537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45951.3016599537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45951.3016599537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45951.3016599537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45951.3016599537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45951.3016599537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45951.3016599537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45951.3016599537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45951.3016599537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45951.3016599537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45951.3016599537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45951.3016599537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45951.3016599537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45951.3016599537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45951.3016599537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45951.3016599537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45951.3016599537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45951.3016599537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45951.3016599537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45951.3016599537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45951.3016599537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45951.3016599537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45951.3016599537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45951.3016599537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45951.3016599537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45951.3016599537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45951.3016599537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45951.3016599537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45951.3016599537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45951.3016599537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45951.3016599537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45951.3016599537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45951.3016599537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45951.3016599537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45951.3016599537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45951.3016599537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45951.3016599537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45951.3016599537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45951.3016599537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45951.3016599537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45951.3016599537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45951.3016599537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45951.3016599537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45951.3016599537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45951.3016599537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45951.3016599537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45951.3016599537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45951.3016599537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45951.3016599537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45951.3016599537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45951.3016599537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45951.3016599537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45951.3016599537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45951.3016599537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45951.3016599537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45951.3016599537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45951.3016599537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45951.3016599537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45951.3016599537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45951.3016599537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45951.3016599537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45951.3016599537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45951.3016599537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45951.3016599537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45951.3016599537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45951.3016599537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45951.3016599537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45951.3016599537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45951.3016599537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45951.3016599537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45951.3016599537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45951.3016599537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45951.3016599537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45951.3016599537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45951.3016599537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45951.3016599537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45951.3016599537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45951.3016599537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45951.3016599537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45951.3016599537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45951.3016599537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45951.3016599537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45951.3016599537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45951.3016599537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45951.3016599537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45951.3016599537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45951.3016599537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45951.3016599537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45951.3016599537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45951.3016599537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45951.3016599537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45951.3016599537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45951.3016599537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45951.3016599537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45951.3016599537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45951.3016599537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45951.3016599537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45951.3016599537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45951.3016599537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45951.3016599537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45951.3016599537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45951.3016599537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45951.3016599537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45951.3016599537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45951.3016599537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45951.3016599537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45951.3016599537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45951.3016599537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45951.3016599537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45951.3016599537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45951.3016599537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45951.3016599537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45951.3016599537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45951.3016599537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45951.3016599537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45951.3016599537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45951.3016599537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45951.3016599537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45951.3016599537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45951.3016599537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45951.3016599537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45951.3016599537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45951.3016599537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45951.3016599537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45951.3016599537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45951.3016599537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45951.3016599537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45951.3016599537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45951.3016599537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45951.3016599537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45951.3016599537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45951.3016599537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45951.3016599537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45951.3016599537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45951.3016599537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45951.3016599537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45951.3016599537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45951.3016599537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45951.3016599537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45951.3016599537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45951.3016599537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45951.3016599537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45951.3016599537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45951.3016599537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45951.3016599537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45951.3016599537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45951.3016599537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45951.3016599537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45951.3016599537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45951.3016599537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45951.3016599537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45951.3016599537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45951.3016599537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45951.3016599537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45951.3016599537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45951.3016599537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45951.3016599537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45951.3016599537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45951.3016599537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45951.3016599537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45951.3016599537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45951.3016599537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45951.3016599537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45951.3016599537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45951.3016599537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45951.3016599537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45951.3016599537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45951.3016599537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45951.3016599537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45951.3016599537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45951.3016599537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45951.3016599537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45951.3016599537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45951.3016599537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45951.3016599537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45951.3016599537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45951.3016599537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45951.3016599537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45951.3016599537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45951.3016599537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45951.3016599537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45951.3016599537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45951.3016599537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45951.3016599537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45951.3016599537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45951.3016599537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45951.3016599537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45951.3016599537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45951.3016599537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45951.3016599537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45951.3016599537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45951.3016599537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45951.3016599537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45951.3016599537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45951.3016599537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45951.3016599537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45951.3016599537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45951.3016599537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45951.3016599537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45951.3016599537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45951.3016599537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45951.3016599537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45951.3016599537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45951.3016599537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45951.3016599537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45951.3016599537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45951.3016599537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45951.3016599537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45951.3016599537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45951.3016599537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45951.3016599537</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45951.3016599537</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8" sqref="D8"/>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59.469599768512126</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39083</v>
      </c>
      <c r="F3" s="38">
        <v>45926.188877314817</v>
      </c>
      <c r="G3" s="146">
        <f t="shared" ref="G3" ca="1" si="0">IFERROR(NOW()-F3,"")</f>
        <v>25.1127826388838</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6.5300858796254033</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39083</v>
      </c>
      <c r="F5" s="160">
        <v>45948.661111111112</v>
      </c>
      <c r="G5" s="161">
        <f ca="1">IFERROR(NOW()-F5,"")</f>
        <v>2.6405488425880321</v>
      </c>
      <c r="H5" s="160">
        <v>45948.661111111112</v>
      </c>
      <c r="I5" s="159" t="str">
        <f>IFERROR(VLOOKUP(D5,DB!A:F,6,0),"")</f>
        <v>SCECO</v>
      </c>
      <c r="J5" s="159" t="str">
        <f>IFERROR(VLOOKUP(D5,DB!A:G,7,0),"")</f>
        <v>Dead</v>
      </c>
      <c r="K5" s="159" t="s">
        <v>39105</v>
      </c>
      <c r="L5" s="159" t="str">
        <f>IFERROR(VLOOKUP(D5,DB!A:I,9,0),"")</f>
        <v>Latis</v>
      </c>
    </row>
    <row r="6" spans="1:13" ht="45.75">
      <c r="A6" s="159" t="s">
        <v>39106</v>
      </c>
      <c r="B6" s="159" t="str">
        <f>IFERROR(VLOOKUP(D6,DB!A:K,11,0),"")</f>
        <v>R5</v>
      </c>
      <c r="C6" s="159">
        <v>1</v>
      </c>
      <c r="D6" s="159" t="s">
        <v>31771</v>
      </c>
      <c r="E6" s="159" t="s">
        <v>38998</v>
      </c>
      <c r="F6" s="160">
        <v>45951.114120370374</v>
      </c>
      <c r="G6" s="161">
        <f ca="1">IFERROR(NOW()-F6,"")</f>
        <v>0.18753958332672482</v>
      </c>
      <c r="H6" s="160">
        <v>45951.053449074076</v>
      </c>
      <c r="I6" s="159" t="str">
        <f>IFERROR(VLOOKUP(D6,DB!A:F,6,0),"")</f>
        <v>SCECO</v>
      </c>
      <c r="J6" s="159" t="str">
        <f>IFERROR(VLOOKUP(D6,DB!A:G,7,0),"")</f>
        <v>Weak</v>
      </c>
      <c r="K6" s="159" t="s">
        <v>39107</v>
      </c>
      <c r="L6" s="159" t="str">
        <f>IFERROR(VLOOKUP(D6,DB!A:I,9,0),"")</f>
        <v>Latis</v>
      </c>
    </row>
    <row r="7" spans="1:13" ht="15">
      <c r="A7" s="159"/>
      <c r="B7" s="159" t="str">
        <f>IFERROR(VLOOKUP(D7,DB!A:K,11,0),"")</f>
        <v/>
      </c>
      <c r="C7" s="159"/>
      <c r="D7" s="159"/>
      <c r="E7" s="159"/>
      <c r="F7" s="160"/>
      <c r="G7" s="161">
        <f ca="1">IFERROR(NOW()-F7,"")</f>
        <v>45951.3016599537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45951.3016599537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45951.3016599537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45951.3016599537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45951.3016599537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45951.3016599537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45951.3016599537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45951.3016599537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45951.3016599537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45951.3016599537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45951.3016599537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45951.3016599537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45951.3016599537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45951.3016599537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45951.3016599537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45951.3016599537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45951.3016599537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45951.3016599537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45951.3016599537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45951.3016599537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45951.3016599537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45951.3016599537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45951.3016599537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45951.3016599537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45951.3016599537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45951.3016599537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45951.3016599537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45951.3016599537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45951.3016599537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45951.3016599537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45951.3016599537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45951.3016599537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45951.3016599537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45951.3016599537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45951.3016599537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45951.3016599537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45951.3016599537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45951.3016599537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45951.3016599537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45951.3016599537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45951.3016599537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45951.3016599537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45951.3016599537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45951.3016599537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45951.3016599537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45951.3016599537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45951.3016599537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45951.3016599537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45951.3016599537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45951.3016599537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45951.3016599537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45951.3016599537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45951.3016599537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45951.3016599537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45951.3016599537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45951.3016599537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45951.3016599537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45951.3016599537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45951.3016599537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45951.3016599537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45951.3016599537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45951.3016599537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45951.3016599537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45951.3016599537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45951.3016599537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45951.3016599537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45951.3016599537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45951.3016599537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45951.3016599537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45951.3016599537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45951.3016599537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45951.3016599537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45951.3016599537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45951.3016599537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45951.3016599537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45951.3016599537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45951.3016599537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45951.3016599537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45951.3016599537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45951.3016599537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45951.3016599537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45951.3016599537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45951.3016599537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45951.3016599537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45951.3016599537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45951.3016599537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45951.3016599537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45951.3016599537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45951.3016599537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45951.3016599537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45951.3016599537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45951.3016599537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45951.3016599537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45951.3016599537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45951.3016599537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45951.3016599537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45951.3016599537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45951.3016599537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45951.3016599537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45951.3016599537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45951.3016599537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45951.3016599537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45951.3016599537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45951.3016599537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45951.3016599537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45951.3016599537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45951.3016599537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45951.3016599537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45951.3016599537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45951.3016599537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45951.3016599537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45951.3016599537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45951.3016599537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45951.3016599537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45951.3016599537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45951.3016599537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45951.3016599537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45951.3016599537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45951.3016599537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45951.3016599537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45951.3016599537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45951.3016599537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45951.3016599537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45951.3016599537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45951.3016599537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45951.3016599537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45951.3016599537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45951.3016599537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45951.3016599537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45951.3016599537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45951.3016599537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45951.3016599537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45951.3016599537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45951.3016599537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45951.3016599537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45951.3016599537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45951.3016599537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45951.3016599537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45951.3016599537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45951.3016599537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45951.3016599537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45951.3016599537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45951.3016599537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45951.3016599537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45951.3016599537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45951.3016599537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45951.3016599537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45951.3016599537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45951.3016599537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45951.3016599537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45951.3016599537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45951.3016599537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45951.3016599537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45951.3016599537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45951.3016599537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45951.3016599537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45951.3016599537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45951.3016599537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45951.3016599537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45951.3016599537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45951.3016599537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45951.3016599537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45951.3016599537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45951.3016599537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45951.3016599537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45951.3016599537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45951.3016599537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45951.3016599537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45951.3016599537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45951.3016599537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45951.3016599537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45951.3016599537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45951.3016599537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45951.3016599537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45951.3016599537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45951.3016599537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45951.3016599537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45951.3016599537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45951.3016599537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45951.3016599537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45951.3016599537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45951.3016599537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45951.3016599537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45951.3016599537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45951.3016599537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45951.3016599537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45951.3016599537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45951.3016599537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45951.3016599537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45951.3016599537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45951.3016599537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45951.3016599537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45951.3016599537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45951.3016599537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45951.3016599537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45951.3016599537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45951.3016599537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45951.3016599537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45951.3016599537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45951.3016599537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45951.3016599537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45951.3016599537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45951.3016599537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45951.3016599537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45951.3016599537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45951.3016599537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45951.3016599537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45951.3016599537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45951.3016599537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45951.3016599537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45951.3016599537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45951.3016599537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45951.3016599537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45951.3016599537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45951.3016599537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45951.3016599537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45951.3016599537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45951.3016599537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45951.3016599537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45951.3016599537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45951.3016599537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45951.3016599537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45951.3016599537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45951.3016599537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45951.3016599537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45951.3016599537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45951.3016599537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45951.3016599537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45951.3016599537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45951.3016599537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45951.3016599537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45951.3016599537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45951.3016599537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45951.3016599537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45951.3016599537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45951.3016599537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45951.3016599537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45951.3016599537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45951.3016599537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45951.3016599537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45951.3016599537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45951.3016599537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45951.3016599537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45951.3016599537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45951.3016599537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45951.3016599537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45951.3016599537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45951.3016599537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45951.3016599537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45951.3016599537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45951.3016599537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45951.3016599537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45951.3016599537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45951.3016599537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45951.3016599537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45951.3016599537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45951.3016599537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45951.3016599537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45951.3016599537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45951.3016599537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45951.3016599537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45951.3016599537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45951.3016599537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45951.3016599537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45951.3016599537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45951.3016599537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45951.3016599537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45951.3016599537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45951.3016599537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45951.3016599537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45951.3016599537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45951.3016599537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45951.3016599537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45951.3016599537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45951.3016599537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45951.3016599537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45951.3016599537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45951.3016599537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45951.3016599537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45951.3016599537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45951.3016599537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45951.3016599537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45951.3016599537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45951.3016599537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45951.3016599537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45951.3016599537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45951.3016599537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45951.3016599537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45951.3016599537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45951.3016599537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45951.3016599537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45951.3016599537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45951.3016599537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45951.3016599537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45951.3016599537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45951.3016599537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45951.3016599537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45951.3016599537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45951.3016599537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45951.3016599537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45951.3016599537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45951.3016599537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45951.3016599537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45951.3016599537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45951.3016599537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45951.3016599537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45951.3016599537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45951.3016599537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45951.3016599537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45951.3016599537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45951.3016599537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45951.3016599537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45951.3016599537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45951.3016599537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45951.3016599537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45951.3016599537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45951.3016599537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45951.3016599537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45951.3016599537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45951.3016599537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45951.3016599537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45951.3016599537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45951.3016599537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45951.3016599537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45951.3016599537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45951.3016599537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45951.3016599537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45951.3016599537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45951.3016599537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45951.3016599537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45951.3016599537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45951.3016599537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45951.3016599537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45951.3016599537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45951.3016599537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45951.3016599537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45951.3016599537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45951.3016599537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45951.3016599537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45951.3016599537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45951.3016599537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45951.3016599537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45951.3016599537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45951.3016599537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45951.3016599537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45951.3016599537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45951.3016599537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45951.3016599537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45951.3016599537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45951.3016599537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45951.3016599537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45951.3016599537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45951.3016599537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45951.3016599537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45951.3016599537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45951.3016599537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45951.3016599537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45951.3016599537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45951.3016599537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45951.3016599537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45951.3016599537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45951.3016599537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45951.3016599537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45951.3016599537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45951.3016599537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45951.3016599537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45951.3016599537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45951.3016599537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45951.3016599537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45951.3016599537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45951.3016599537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45951.3016599537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45951.3016599537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45951.3016599537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45951.3016599537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45951.3016599537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45951.3016599537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45951.3016599537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45951.3016599537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45951.3016599537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45951.3016599537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45951.3016599537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45951.3016599537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45951.3016599537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45951.3016599537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45951.3016599537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45951.3016599537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45951.3016599537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45951.3016599537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45951.3016599537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45951.3016599537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45951.3016599537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45951.3016599537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45951.3016599537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45951.3016599537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45951.3016599537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45951.3016599537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45951.3016599537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45951.3016599537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45951.3016599537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45951.3016599537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45951.3016599537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45951.3016599537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45951.3016599537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45951.3016599537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45951.3016599537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45951.3016599537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45951.3016599537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45951.3016599537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45951.3016599537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45951.3016599537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45951.3016599537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45951.3016599537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45951.3016599537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45951.3016599537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45951.3016599537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45951.3016599537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45951.3016599537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45951.3016599537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45951.3016599537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45951.3016599537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45951.3016599537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45951.3016599537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45951.3016599537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45951.3016599537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45951.3016599537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45951.3016599537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45951.3016599537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45951.3016599537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45951.3016599537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45951.3016599537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45951.3016599537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45951.3016599537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45951.3016599537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45951.3016599537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45951.3016599537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45951.3016599537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45951.3016599537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45951.3016599537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45951.3016599537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45951.3016599537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45951.3016599537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45951.3016599537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45951.3016599537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45951.3016599537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45951.3016599537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45951.3016599537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45951.3016599537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45951.3016599537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45951.3016599537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45951.3016599537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45951.3016599537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45951.3016599537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45951.3016599537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45951.3016599537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45951.3016599537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45951.3016599537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45951.3016599537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45951.3016599537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45951.3016599537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45951.3016599537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45951.3016599537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45951.3016599537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45951.3016599537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45951.3016599537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45951.3016599537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45951.3016599537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45951.3016599537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45951.3016599537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45951.3016599537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45951.3016599537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45951.3016599537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45951.3016599537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45951.3016599537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45951.3016599537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45951.3016599537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45951.3016599537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45951.3016599537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45951.3016599537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45951.3016599537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45951.3016599537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45951.3016599537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45951.3016599537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45951.3016599537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45951.3016599537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45951.3016599537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45951.3016599537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45951.3016599537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45951.3016599537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45951.3016599537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45951.3016599537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45951.3016599537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45951.3016599537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45951.3016599537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45951.3016599537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45951.3016599537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45951.3016599537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45951.3016599537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45951.3016599537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45951.3016599537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45951.3016599537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45951.3016599537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45951.3016599537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45951.3016599537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45951.3016599537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45951.3016599537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45951.3016599537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45951.3016599537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45951.3016599537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45951.3016599537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45951.3016599537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45951.3016599537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45951.3016599537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45951.3016599537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45951.3016599537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45951.3016599537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45951.3016599537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45951.3016599537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45951.3016599537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45951.3016599537</v>
      </c>
      <c r="H526" s="160"/>
      <c r="I526" s="159" t="str">
        <f>IFERROR(VLOOKUP(D526,DB!A:F,6,0),"")</f>
        <v/>
      </c>
      <c r="J526" s="159" t="str">
        <f>IFERROR(VLOOKUP(D526,DB!A:G,7,0),"")</f>
        <v/>
      </c>
      <c r="K526" s="159"/>
      <c r="L526" s="159" t="str">
        <f>IFERROR(VLOOKUP(D526,DB!A:I,9,0),"")</f>
        <v/>
      </c>
    </row>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6" ht="15"/>
    <row r="637" ht="15"/>
    <row r="639" ht="15"/>
    <row r="640" ht="15"/>
    <row r="641" ht="15"/>
    <row r="642" ht="15"/>
    <row r="644" ht="15"/>
    <row r="645" ht="15"/>
    <row r="652" ht="15"/>
    <row r="653" ht="15"/>
    <row r="654" ht="15"/>
    <row r="655" ht="15"/>
    <row r="656" ht="15"/>
    <row r="657" ht="15"/>
    <row r="660" ht="15"/>
    <row r="661" ht="15"/>
    <row r="662" ht="15"/>
    <row r="663" ht="15"/>
    <row r="664" ht="15"/>
    <row r="665" ht="15"/>
    <row r="666" ht="15"/>
    <row r="667" ht="15"/>
    <row r="668" ht="15"/>
    <row r="669" ht="15"/>
    <row r="670" ht="15"/>
    <row r="671"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7" ht="15"/>
    <row r="728" ht="15"/>
    <row r="765" ht="15"/>
    <row r="766" ht="15"/>
    <row r="767" ht="15"/>
    <row r="768" ht="15"/>
    <row r="769" ht="15"/>
    <row r="770" ht="15"/>
    <row r="771" ht="15"/>
    <row r="772" ht="15"/>
    <row r="773" ht="15"/>
    <row r="774"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7" ht="15"/>
    <row r="859" ht="15"/>
    <row r="860"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3" ht="15"/>
    <row r="894" ht="15"/>
    <row r="1064" ht="15"/>
    <row r="1065" ht="15"/>
    <row r="1066" ht="15"/>
    <row r="1067" ht="15"/>
    <row r="1068" ht="15"/>
    <row r="1069" ht="15"/>
    <row r="1075" ht="15"/>
    <row r="1076" ht="15"/>
    <row r="1077" ht="15"/>
    <row r="1078" ht="15"/>
    <row r="1079" ht="15"/>
    <row r="1080" ht="15"/>
    <row r="1081"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9" ht="15"/>
    <row r="1140" ht="15"/>
    <row r="1142" ht="15"/>
    <row r="1143" ht="15"/>
    <row r="1144" ht="15"/>
    <row r="1145" ht="15"/>
    <row r="1146" ht="15"/>
    <row r="1147" ht="15"/>
    <row r="1148" ht="15"/>
    <row r="1150" ht="15"/>
    <row r="1151" ht="15"/>
    <row r="1152"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21" ht="15"/>
    <row r="1222" ht="15"/>
    <row r="1223"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7" ht="15"/>
    <row r="1288" ht="15"/>
    <row r="1291" ht="15"/>
    <row r="1292" ht="15"/>
    <row r="1293" ht="15"/>
    <row r="1294" ht="15"/>
    <row r="1295" ht="15"/>
    <row r="1296" ht="15"/>
    <row r="1297" ht="15"/>
    <row r="1298" ht="15"/>
    <row r="1301" ht="15"/>
    <row r="1302" ht="15"/>
    <row r="1303" ht="15"/>
    <row r="1304" ht="15"/>
    <row r="1305" ht="15"/>
    <row r="1306" ht="15"/>
    <row r="1307" ht="15"/>
    <row r="1308" ht="15"/>
    <row r="1309" ht="15"/>
    <row r="1310" ht="15"/>
    <row r="1311" ht="15"/>
    <row r="1312" ht="15"/>
    <row r="1314" ht="15"/>
    <row r="1315" ht="15"/>
    <row r="1316" ht="15"/>
    <row r="1319" ht="15"/>
    <row r="1321" ht="15"/>
    <row r="1323" ht="15"/>
    <row r="1326" ht="15"/>
    <row r="1327" ht="15"/>
    <row r="1328" ht="15"/>
    <row r="1330" ht="15"/>
    <row r="1332" ht="15"/>
    <row r="1333" ht="15"/>
    <row r="1334" ht="15"/>
    <row r="1335" ht="15"/>
  </sheetData>
  <dataValidations count="2">
    <dataValidation allowBlank="1" showInputMessage="1" showErrorMessage="1" sqref="E1" xr:uid="{920C6338-E771-4DAE-8C89-92A9093EA4DE}"/>
    <dataValidation type="list" allowBlank="1" showInputMessage="1" showErrorMessage="1" sqref="E2:E5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39108</v>
      </c>
      <c r="B2" s="105" t="str">
        <f>IFERROR(VLOOKUP(D2,DB!A:K,11,0),"")</f>
        <v>R6</v>
      </c>
      <c r="C2" s="107">
        <v>5</v>
      </c>
      <c r="D2" s="105" t="s">
        <v>37386</v>
      </c>
      <c r="E2" s="108" t="s">
        <v>39083</v>
      </c>
      <c r="F2" s="109">
        <v>45951.278587962966</v>
      </c>
      <c r="G2" s="78">
        <f ca="1">IFERROR(NOW()-F2,"-")</f>
        <v>2.3071990734024439E-2</v>
      </c>
      <c r="H2" s="109">
        <v>45951.278553240743</v>
      </c>
      <c r="I2" s="105" t="str">
        <f>IFERROR(VLOOKUP(D2,DB!A:F,6,0),"")</f>
        <v>SCECO+STB</v>
      </c>
      <c r="J2" s="104" t="str">
        <f>IFERROR(VLOOKUP(D2,DB!A:G,7,0),"")</f>
        <v>Vandalized</v>
      </c>
      <c r="K2" s="110" t="s">
        <v>39109</v>
      </c>
      <c r="L2" s="111" t="str">
        <f>IFERROR(VLOOKUP(D2,DB!A:I,9,0),"")</f>
        <v>Latis</v>
      </c>
    </row>
    <row r="3" spans="1:16383" ht="31.5" customHeight="1">
      <c r="A3" s="106" t="s">
        <v>39110</v>
      </c>
      <c r="B3" s="105" t="str">
        <f>IFERROR(VLOOKUP(D3,DB!A:K,11,0),"")</f>
        <v>R6</v>
      </c>
      <c r="C3" s="107">
        <v>1</v>
      </c>
      <c r="D3" s="105" t="s">
        <v>35773</v>
      </c>
      <c r="E3" s="108" t="s">
        <v>38998</v>
      </c>
      <c r="F3" s="109"/>
      <c r="G3" s="78">
        <f ca="1">IFERROR(NOW()-F3,"-")</f>
        <v>45951.3016599537</v>
      </c>
      <c r="H3" s="109">
        <v>45951.278553240743</v>
      </c>
      <c r="I3" s="105" t="str">
        <f>IFERROR(VLOOKUP(D3,DB!A:F,6,0),"")</f>
        <v>SCECO</v>
      </c>
      <c r="J3" s="104" t="str">
        <f>IFERROR(VLOOKUP(D3,DB!A:G,7,0),"")</f>
        <v>Vandalized</v>
      </c>
      <c r="K3" s="110" t="s">
        <v>39111</v>
      </c>
      <c r="L3" s="111" t="str">
        <f>IFERROR(VLOOKUP(D3,DB!A:I,9,0),"")</f>
        <v>Latis</v>
      </c>
    </row>
    <row r="4" spans="1:16383" ht="31.5" customHeight="1">
      <c r="A4" s="106"/>
      <c r="B4" s="105" t="str">
        <f>IFERROR(VLOOKUP(D4,DB!A:K,11,0),"")</f>
        <v/>
      </c>
      <c r="C4" s="107"/>
      <c r="D4" s="105"/>
      <c r="E4" s="108"/>
      <c r="F4" s="109"/>
      <c r="G4" s="78">
        <f ca="1">IFERROR(NOW()-F4,"-")</f>
        <v>45951.3016599537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45951.3016599537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45951.3016599537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45951.3016599537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45951.3016599537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45951.3016599537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45951.3016599537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45951.3016599537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45951.3016599537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45951.3016599537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45951.3016599537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45951.3016599537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45951.3016599537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45951.3016599537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45951.3016599537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45951.3016599537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45951.3016599537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45951.3016599537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45951.3016599537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45951.3016599537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45951.3016599537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45951.3016599537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45951.3016599537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45951.3016599537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45951.3016599537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45951.3016599537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45951.3016599537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45951.3016599537</v>
      </c>
      <c r="H31" s="109"/>
      <c r="I31" s="105" t="str">
        <f>IFERROR(VLOOKUP(D31,DB!A:F,6,0),"")</f>
        <v/>
      </c>
      <c r="J31" s="104" t="str">
        <f>IFERROR(VLOOKUP(D31,DB!A:G,7,0),"")</f>
        <v/>
      </c>
      <c r="K31" s="110"/>
      <c r="L31" s="111"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2025-10-21T04:16:26Z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